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vancica\OneDrive - Pravni fakultet Osijek\Documents\FINANCIJSKI-IZVJESTAJI\IZVJESTAJI-2024\ZAVRSNI-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400"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9" i="5" l="1"/>
  <c r="E298" i="5"/>
  <c r="E50" i="5" l="1"/>
  <c r="E40" i="5"/>
  <c r="E182" i="4" l="1"/>
  <c r="E384" i="4"/>
  <c r="L1448" i="9" l="1"/>
  <c r="J1448" i="9"/>
  <c r="F318" i="9"/>
  <c r="F317" i="9"/>
  <c r="F316" i="9"/>
  <c r="F315" i="9"/>
  <c r="F314" i="9"/>
  <c r="F313" i="9"/>
  <c r="F312" i="9"/>
  <c r="F311" i="9"/>
  <c r="F310" i="9"/>
  <c r="H309" i="9"/>
  <c r="G309" i="9"/>
  <c r="E309" i="9" s="1"/>
  <c r="B309" i="9" s="1"/>
  <c r="F309" i="9"/>
  <c r="F308" i="9"/>
  <c r="H307" i="9"/>
  <c r="G307" i="9"/>
  <c r="F307" i="9"/>
  <c r="E307" i="9"/>
  <c r="B307" i="9" s="1"/>
  <c r="H306" i="9"/>
  <c r="G306" i="9"/>
  <c r="E306" i="9" s="1"/>
  <c r="B306" i="9" s="1"/>
  <c r="F306" i="9"/>
  <c r="H305" i="9"/>
  <c r="G305" i="9"/>
  <c r="E305" i="9" s="1"/>
  <c r="B305" i="9" s="1"/>
  <c r="F305" i="9"/>
  <c r="H304" i="9"/>
  <c r="G304" i="9"/>
  <c r="F304" i="9"/>
  <c r="E304" i="9"/>
  <c r="B304" i="9" s="1"/>
  <c r="H303" i="9"/>
  <c r="G303" i="9"/>
  <c r="F303" i="9"/>
  <c r="H302" i="9"/>
  <c r="G302" i="9"/>
  <c r="E302" i="9" s="1"/>
  <c r="B302" i="9" s="1"/>
  <c r="F302" i="9"/>
  <c r="H301" i="9"/>
  <c r="G301" i="9"/>
  <c r="F301" i="9"/>
  <c r="H300" i="9"/>
  <c r="G300" i="9"/>
  <c r="F300" i="9"/>
  <c r="H299" i="9"/>
  <c r="G299" i="9"/>
  <c r="E299" i="9" s="1"/>
  <c r="B299" i="9" s="1"/>
  <c r="F299" i="9"/>
  <c r="H298" i="9"/>
  <c r="G298" i="9"/>
  <c r="E298" i="9" s="1"/>
  <c r="B298" i="9" s="1"/>
  <c r="F298" i="9"/>
  <c r="H297" i="9"/>
  <c r="E297" i="9" s="1"/>
  <c r="B297" i="9" s="1"/>
  <c r="G297" i="9"/>
  <c r="F297" i="9"/>
  <c r="H296" i="9"/>
  <c r="G296" i="9"/>
  <c r="F296" i="9"/>
  <c r="H295" i="9"/>
  <c r="G295" i="9"/>
  <c r="E295" i="9" s="1"/>
  <c r="B295" i="9" s="1"/>
  <c r="F295" i="9"/>
  <c r="H294" i="9"/>
  <c r="G294" i="9"/>
  <c r="E294" i="9" s="1"/>
  <c r="B294" i="9" s="1"/>
  <c r="F294" i="9"/>
  <c r="H293" i="9"/>
  <c r="G293" i="9"/>
  <c r="F293" i="9"/>
  <c r="H292" i="9"/>
  <c r="E292" i="9" s="1"/>
  <c r="B292" i="9" s="1"/>
  <c r="G292" i="9"/>
  <c r="F292" i="9"/>
  <c r="F291" i="9"/>
  <c r="F290" i="9"/>
  <c r="H289" i="9"/>
  <c r="E289" i="9" s="1"/>
  <c r="B289" i="9" s="1"/>
  <c r="G289" i="9"/>
  <c r="F289" i="9"/>
  <c r="H288" i="9"/>
  <c r="G288" i="9"/>
  <c r="F288" i="9"/>
  <c r="H287" i="9"/>
  <c r="G287" i="9"/>
  <c r="F287" i="9"/>
  <c r="H286" i="9"/>
  <c r="G286" i="9"/>
  <c r="F286" i="9"/>
  <c r="F285" i="9"/>
  <c r="H284" i="9"/>
  <c r="E284" i="9" s="1"/>
  <c r="B284" i="9" s="1"/>
  <c r="G284" i="9"/>
  <c r="F284" i="9"/>
  <c r="H283" i="9"/>
  <c r="E283" i="9" s="1"/>
  <c r="B283" i="9" s="1"/>
  <c r="G283" i="9"/>
  <c r="F283" i="9"/>
  <c r="H282" i="9"/>
  <c r="G282" i="9"/>
  <c r="F282" i="9"/>
  <c r="F281" i="9"/>
  <c r="F280" i="9"/>
  <c r="F279" i="9"/>
  <c r="F278" i="9"/>
  <c r="F277" i="9"/>
  <c r="F276" i="9"/>
  <c r="L275" i="9"/>
  <c r="F275" i="9" s="1"/>
  <c r="H275" i="9"/>
  <c r="F274" i="9"/>
  <c r="I273" i="9"/>
  <c r="E273" i="9" s="1"/>
  <c r="B273" i="9" s="1"/>
  <c r="H273" i="9"/>
  <c r="F273" i="9"/>
  <c r="E272" i="9"/>
  <c r="M271" i="9"/>
  <c r="L271" i="9"/>
  <c r="F271" i="9" s="1"/>
  <c r="B271" i="9" s="1"/>
  <c r="E271" i="9"/>
  <c r="M270" i="9"/>
  <c r="F270" i="9" s="1"/>
  <c r="B270" i="9" s="1"/>
  <c r="L270" i="9"/>
  <c r="E270" i="9"/>
  <c r="M269" i="9"/>
  <c r="L269" i="9"/>
  <c r="F269" i="9"/>
  <c r="E269" i="9"/>
  <c r="B269" i="9" s="1"/>
  <c r="M268" i="9"/>
  <c r="L268" i="9"/>
  <c r="F268" i="9"/>
  <c r="B268" i="9" s="1"/>
  <c r="E268" i="9"/>
  <c r="M267" i="9"/>
  <c r="L267" i="9"/>
  <c r="F267" i="9" s="1"/>
  <c r="B267" i="9" s="1"/>
  <c r="E267" i="9"/>
  <c r="M266" i="9"/>
  <c r="F266" i="9" s="1"/>
  <c r="B266" i="9" s="1"/>
  <c r="L266" i="9"/>
  <c r="E266" i="9"/>
  <c r="M265" i="9"/>
  <c r="L265" i="9"/>
  <c r="F265" i="9"/>
  <c r="E265" i="9"/>
  <c r="B265" i="9" s="1"/>
  <c r="M264" i="9"/>
  <c r="L264" i="9"/>
  <c r="F264" i="9"/>
  <c r="E264" i="9"/>
  <c r="B264" i="9" s="1"/>
  <c r="M263" i="9"/>
  <c r="L263" i="9"/>
  <c r="F263" i="9" s="1"/>
  <c r="B263" i="9" s="1"/>
  <c r="E263" i="9"/>
  <c r="M262" i="9"/>
  <c r="L262" i="9"/>
  <c r="F262" i="9" s="1"/>
  <c r="B262" i="9" s="1"/>
  <c r="E262" i="9"/>
  <c r="M261" i="9"/>
  <c r="L261" i="9"/>
  <c r="F261" i="9"/>
  <c r="E261" i="9"/>
  <c r="B261" i="9" s="1"/>
  <c r="M260" i="9"/>
  <c r="L260" i="9"/>
  <c r="F260" i="9"/>
  <c r="E260" i="9"/>
  <c r="B260" i="9" s="1"/>
  <c r="M259" i="9"/>
  <c r="L259" i="9"/>
  <c r="F259" i="9" s="1"/>
  <c r="B259" i="9" s="1"/>
  <c r="E259" i="9"/>
  <c r="M258" i="9"/>
  <c r="L258" i="9"/>
  <c r="F258" i="9" s="1"/>
  <c r="B258" i="9" s="1"/>
  <c r="E258" i="9"/>
  <c r="M257" i="9"/>
  <c r="L257" i="9"/>
  <c r="F257" i="9"/>
  <c r="E257" i="9"/>
  <c r="B257" i="9" s="1"/>
  <c r="M256" i="9"/>
  <c r="L256" i="9"/>
  <c r="F256" i="9" s="1"/>
  <c r="E256" i="9"/>
  <c r="B256" i="9" s="1"/>
  <c r="M255" i="9"/>
  <c r="L255" i="9"/>
  <c r="F255" i="9" s="1"/>
  <c r="B255" i="9" s="1"/>
  <c r="E255" i="9"/>
  <c r="M254" i="9"/>
  <c r="L254" i="9"/>
  <c r="F254" i="9" s="1"/>
  <c r="B254" i="9" s="1"/>
  <c r="E254" i="9"/>
  <c r="M253" i="9"/>
  <c r="L253" i="9"/>
  <c r="F253" i="9"/>
  <c r="E253" i="9"/>
  <c r="B253" i="9" s="1"/>
  <c r="M252" i="9"/>
  <c r="L252" i="9"/>
  <c r="F252" i="9" s="1"/>
  <c r="E252" i="9"/>
  <c r="B252" i="9" s="1"/>
  <c r="M251" i="9"/>
  <c r="L251" i="9"/>
  <c r="F251" i="9" s="1"/>
  <c r="B251" i="9" s="1"/>
  <c r="E251" i="9"/>
  <c r="M250" i="9"/>
  <c r="L250" i="9"/>
  <c r="F250" i="9" s="1"/>
  <c r="B250" i="9" s="1"/>
  <c r="E250" i="9"/>
  <c r="M249" i="9"/>
  <c r="L249" i="9"/>
  <c r="F249" i="9"/>
  <c r="E249" i="9"/>
  <c r="B249" i="9" s="1"/>
  <c r="M248" i="9"/>
  <c r="L248" i="9"/>
  <c r="F248" i="9"/>
  <c r="B248" i="9" s="1"/>
  <c r="E248" i="9"/>
  <c r="M247" i="9"/>
  <c r="L247" i="9"/>
  <c r="F247" i="9" s="1"/>
  <c r="B247" i="9" s="1"/>
  <c r="E247" i="9"/>
  <c r="M246" i="9"/>
  <c r="L246" i="9"/>
  <c r="F246" i="9" s="1"/>
  <c r="B246" i="9" s="1"/>
  <c r="E246" i="9"/>
  <c r="M245" i="9"/>
  <c r="L245" i="9"/>
  <c r="F245" i="9"/>
  <c r="E245" i="9"/>
  <c r="B245" i="9" s="1"/>
  <c r="M244" i="9"/>
  <c r="L244" i="9"/>
  <c r="F244" i="9" s="1"/>
  <c r="B244" i="9" s="1"/>
  <c r="E244" i="9"/>
  <c r="M243" i="9"/>
  <c r="L243" i="9"/>
  <c r="F243" i="9" s="1"/>
  <c r="B243" i="9" s="1"/>
  <c r="E243" i="9"/>
  <c r="M242" i="9"/>
  <c r="L242" i="9"/>
  <c r="F242" i="9" s="1"/>
  <c r="B242" i="9" s="1"/>
  <c r="E242" i="9"/>
  <c r="M241" i="9"/>
  <c r="L241" i="9"/>
  <c r="F241" i="9"/>
  <c r="E241" i="9"/>
  <c r="B241" i="9" s="1"/>
  <c r="M240" i="9"/>
  <c r="L240" i="9"/>
  <c r="F240" i="9" s="1"/>
  <c r="B240" i="9" s="1"/>
  <c r="E240" i="9"/>
  <c r="M239" i="9"/>
  <c r="L239" i="9"/>
  <c r="F239" i="9" s="1"/>
  <c r="B239" i="9" s="1"/>
  <c r="E239" i="9"/>
  <c r="M238" i="9"/>
  <c r="L238" i="9"/>
  <c r="F238" i="9" s="1"/>
  <c r="B238" i="9" s="1"/>
  <c r="E238" i="9"/>
  <c r="M237" i="9"/>
  <c r="L237" i="9"/>
  <c r="F237" i="9"/>
  <c r="E237" i="9"/>
  <c r="B237" i="9" s="1"/>
  <c r="M236" i="9"/>
  <c r="L236" i="9"/>
  <c r="F236" i="9"/>
  <c r="E236" i="9"/>
  <c r="B236" i="9" s="1"/>
  <c r="M235" i="9"/>
  <c r="L235" i="9"/>
  <c r="F235" i="9" s="1"/>
  <c r="B235" i="9" s="1"/>
  <c r="E235" i="9"/>
  <c r="M234" i="9"/>
  <c r="L234" i="9"/>
  <c r="F234" i="9" s="1"/>
  <c r="B234" i="9" s="1"/>
  <c r="E234" i="9"/>
  <c r="M233" i="9"/>
  <c r="L233" i="9"/>
  <c r="F233" i="9"/>
  <c r="E233" i="9"/>
  <c r="B233" i="9" s="1"/>
  <c r="M232" i="9"/>
  <c r="L232" i="9"/>
  <c r="F232" i="9"/>
  <c r="E232" i="9"/>
  <c r="B232" i="9" s="1"/>
  <c r="M231" i="9"/>
  <c r="L231" i="9"/>
  <c r="F231" i="9" s="1"/>
  <c r="B231" i="9" s="1"/>
  <c r="E231" i="9"/>
  <c r="M230" i="9"/>
  <c r="L230" i="9"/>
  <c r="E230" i="9"/>
  <c r="M229" i="9"/>
  <c r="L229" i="9"/>
  <c r="F229" i="9"/>
  <c r="E229" i="9"/>
  <c r="B229" i="9" s="1"/>
  <c r="M228" i="9"/>
  <c r="L228" i="9"/>
  <c r="F228" i="9"/>
  <c r="E228" i="9"/>
  <c r="M227" i="9"/>
  <c r="L227" i="9"/>
  <c r="F227" i="9" s="1"/>
  <c r="B227" i="9" s="1"/>
  <c r="E227" i="9"/>
  <c r="M226" i="9"/>
  <c r="L226" i="9"/>
  <c r="F226" i="9" s="1"/>
  <c r="E226" i="9"/>
  <c r="B226" i="9"/>
  <c r="M225" i="9"/>
  <c r="L225" i="9"/>
  <c r="F225" i="9"/>
  <c r="E225" i="9"/>
  <c r="B225" i="9" s="1"/>
  <c r="M224" i="9"/>
  <c r="L224" i="9"/>
  <c r="F224" i="9"/>
  <c r="E224" i="9"/>
  <c r="B224" i="9" s="1"/>
  <c r="M223" i="9"/>
  <c r="L223" i="9"/>
  <c r="F223" i="9" s="1"/>
  <c r="B223" i="9" s="1"/>
  <c r="E223" i="9"/>
  <c r="M222" i="9"/>
  <c r="L222" i="9"/>
  <c r="E222" i="9"/>
  <c r="M221" i="9"/>
  <c r="L221" i="9"/>
  <c r="F221" i="9"/>
  <c r="E221" i="9"/>
  <c r="B221" i="9" s="1"/>
  <c r="M220" i="9"/>
  <c r="F220" i="9" s="1"/>
  <c r="B220" i="9" s="1"/>
  <c r="L220" i="9"/>
  <c r="E220" i="9"/>
  <c r="M219" i="9"/>
  <c r="L219" i="9"/>
  <c r="F219" i="9" s="1"/>
  <c r="B219" i="9" s="1"/>
  <c r="E219" i="9"/>
  <c r="M218" i="9"/>
  <c r="L218" i="9"/>
  <c r="E218" i="9"/>
  <c r="M217" i="9"/>
  <c r="L217" i="9"/>
  <c r="E217" i="9"/>
  <c r="M216" i="9"/>
  <c r="L216" i="9"/>
  <c r="F216" i="9"/>
  <c r="B216" i="9" s="1"/>
  <c r="E216" i="9"/>
  <c r="M215" i="9"/>
  <c r="L215" i="9"/>
  <c r="E215" i="9"/>
  <c r="M214" i="9"/>
  <c r="F214" i="9" s="1"/>
  <c r="L214" i="9"/>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F85" i="9"/>
  <c r="B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E68" i="9" s="1"/>
  <c r="B68" i="9" s="1"/>
  <c r="G68" i="9"/>
  <c r="F68" i="9"/>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F47" i="9"/>
  <c r="H46" i="9"/>
  <c r="G46" i="9"/>
  <c r="E46" i="9" s="1"/>
  <c r="B46" i="9" s="1"/>
  <c r="F46" i="9"/>
  <c r="H45" i="9"/>
  <c r="E45" i="9" s="1"/>
  <c r="B45" i="9" s="1"/>
  <c r="G45" i="9"/>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E39" i="9" s="1"/>
  <c r="B39" i="9" s="1"/>
  <c r="F39" i="9"/>
  <c r="H38" i="9"/>
  <c r="G38" i="9"/>
  <c r="F38" i="9"/>
  <c r="H37" i="9"/>
  <c r="E37" i="9" s="1"/>
  <c r="B37" i="9" s="1"/>
  <c r="G37" i="9"/>
  <c r="F37" i="9"/>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G30" i="9"/>
  <c r="E30" i="9" s="1"/>
  <c r="B30" i="9" s="1"/>
  <c r="F30" i="9"/>
  <c r="H29" i="9"/>
  <c r="E29" i="9" s="1"/>
  <c r="B29" i="9" s="1"/>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E23" i="9" s="1"/>
  <c r="B23" i="9" s="1"/>
  <c r="F23" i="9"/>
  <c r="H22" i="9"/>
  <c r="G22" i="9"/>
  <c r="E22" i="9" s="1"/>
  <c r="B22" i="9" s="1"/>
  <c r="F22" i="9"/>
  <c r="F21" i="9"/>
  <c r="F4" i="9"/>
  <c r="O3" i="9"/>
  <c r="G275" i="9" s="1"/>
  <c r="E275" i="9" s="1"/>
  <c r="B275" i="9" s="1"/>
  <c r="I3" i="9"/>
  <c r="H3" i="9"/>
  <c r="G3" i="9"/>
  <c r="D101" i="8"/>
  <c r="I36" i="3" s="1"/>
  <c r="D95" i="8"/>
  <c r="D90" i="8"/>
  <c r="D85" i="8"/>
  <c r="D80" i="8"/>
  <c r="D75" i="8"/>
  <c r="D70" i="8"/>
  <c r="D65" i="8"/>
  <c r="D60" i="8"/>
  <c r="D55" i="8"/>
  <c r="D50" i="8"/>
  <c r="D44" i="8"/>
  <c r="D36" i="8"/>
  <c r="D26" i="8"/>
  <c r="C1501" i="1" s="1"/>
  <c r="D18" i="8"/>
  <c r="D8" i="8"/>
  <c r="C1483" i="1" s="1"/>
  <c r="E44" i="7"/>
  <c r="E38" i="7" s="1"/>
  <c r="D44" i="7"/>
  <c r="E39" i="7"/>
  <c r="D39" i="7"/>
  <c r="E30" i="7"/>
  <c r="D30" i="7"/>
  <c r="E23" i="7"/>
  <c r="D23" i="7"/>
  <c r="D22" i="7"/>
  <c r="H30" i="3" s="1"/>
  <c r="E14" i="7"/>
  <c r="D14" i="7"/>
  <c r="E7" i="7"/>
  <c r="E6" i="7" s="1"/>
  <c r="D1437" i="1" s="1"/>
  <c r="G1437" i="1" s="1"/>
  <c r="D7" i="7"/>
  <c r="D6"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8" i="6"/>
  <c r="F87" i="6"/>
  <c r="F86" i="6"/>
  <c r="F85" i="6"/>
  <c r="F84" i="6"/>
  <c r="F83" i="6"/>
  <c r="F82" i="6"/>
  <c r="E82" i="6"/>
  <c r="D1376" i="1" s="1"/>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E258" i="5"/>
  <c r="D1235" i="1" s="1"/>
  <c r="H1235" i="1" s="1"/>
  <c r="D258" i="5"/>
  <c r="F258" i="5" s="1"/>
  <c r="F257" i="5"/>
  <c r="F256" i="5"/>
  <c r="F255" i="5"/>
  <c r="F254" i="5"/>
  <c r="F253" i="5"/>
  <c r="F252" i="5"/>
  <c r="F251" i="5"/>
  <c r="F250" i="5"/>
  <c r="E250" i="5"/>
  <c r="D250" i="5"/>
  <c r="F249" i="5"/>
  <c r="F248" i="5"/>
  <c r="F247" i="5"/>
  <c r="E246" i="5"/>
  <c r="D246" i="5"/>
  <c r="C1223" i="1" s="1"/>
  <c r="F244" i="5"/>
  <c r="F243" i="5"/>
  <c r="E242" i="5"/>
  <c r="D1219" i="1" s="1"/>
  <c r="G1219" i="1" s="1"/>
  <c r="D242" i="5"/>
  <c r="F242" i="5" s="1"/>
  <c r="F241" i="5"/>
  <c r="F240" i="5"/>
  <c r="E239" i="5"/>
  <c r="F239" i="5" s="1"/>
  <c r="D239" i="5"/>
  <c r="D238" i="5"/>
  <c r="F236" i="5"/>
  <c r="F235" i="5"/>
  <c r="E234" i="5"/>
  <c r="D1211" i="1"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7" i="5"/>
  <c r="F196" i="5"/>
  <c r="F195" i="5"/>
  <c r="F194" i="5"/>
  <c r="F193" i="5"/>
  <c r="F192" i="5"/>
  <c r="F191" i="5"/>
  <c r="E191" i="5"/>
  <c r="E190" i="5" s="1"/>
  <c r="H310" i="9" s="1"/>
  <c r="D191" i="5"/>
  <c r="F189" i="5"/>
  <c r="F188" i="5"/>
  <c r="F187" i="5"/>
  <c r="F186" i="5"/>
  <c r="F185" i="5"/>
  <c r="F184" i="5"/>
  <c r="F183" i="5"/>
  <c r="F182" i="5"/>
  <c r="F181" i="5"/>
  <c r="E180" i="5"/>
  <c r="E177" i="5" s="1"/>
  <c r="D1154" i="1" s="1"/>
  <c r="D180" i="5"/>
  <c r="F179" i="5"/>
  <c r="F178" i="5"/>
  <c r="F173" i="5"/>
  <c r="F172" i="5"/>
  <c r="F171" i="5"/>
  <c r="E170" i="5"/>
  <c r="F170" i="5" s="1"/>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H291" i="9" s="1"/>
  <c r="D149" i="5"/>
  <c r="G291" i="9" s="1"/>
  <c r="F148" i="5"/>
  <c r="F147" i="5"/>
  <c r="E146" i="5"/>
  <c r="D1124" i="1" s="1"/>
  <c r="G1124" i="1" s="1"/>
  <c r="D146" i="5"/>
  <c r="F145" i="5"/>
  <c r="F144" i="5"/>
  <c r="F143" i="5"/>
  <c r="F142" i="5"/>
  <c r="E142" i="5"/>
  <c r="D1120" i="1" s="1"/>
  <c r="D142" i="5"/>
  <c r="F141" i="5"/>
  <c r="F140" i="5"/>
  <c r="F139" i="5"/>
  <c r="F138" i="5"/>
  <c r="F137" i="5"/>
  <c r="F136" i="5"/>
  <c r="F135" i="5"/>
  <c r="E135" i="5"/>
  <c r="D135" i="5"/>
  <c r="D134" i="5" s="1"/>
  <c r="F134" i="5"/>
  <c r="E134" i="5"/>
  <c r="D1112" i="1" s="1"/>
  <c r="F133" i="5"/>
  <c r="F132" i="5"/>
  <c r="F131" i="5"/>
  <c r="F130" i="5"/>
  <c r="F129" i="5"/>
  <c r="F128" i="5"/>
  <c r="F127" i="5"/>
  <c r="E126" i="5"/>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90" i="9" s="1"/>
  <c r="D87" i="5"/>
  <c r="F87" i="5" s="1"/>
  <c r="F86" i="5"/>
  <c r="F85" i="5"/>
  <c r="F84" i="5"/>
  <c r="F83" i="5"/>
  <c r="F82" i="5"/>
  <c r="F81" i="5"/>
  <c r="F80" i="5"/>
  <c r="F79" i="5"/>
  <c r="E79" i="5"/>
  <c r="D79" i="5"/>
  <c r="D78" i="5" s="1"/>
  <c r="E78" i="5"/>
  <c r="F77" i="5"/>
  <c r="F76" i="5"/>
  <c r="F75" i="5"/>
  <c r="F74" i="5"/>
  <c r="F73" i="5"/>
  <c r="F72" i="5"/>
  <c r="F71" i="5"/>
  <c r="E70" i="5"/>
  <c r="E69" i="5" s="1"/>
  <c r="D70" i="5"/>
  <c r="F67" i="5"/>
  <c r="F66" i="5"/>
  <c r="F65" i="5"/>
  <c r="F64" i="5"/>
  <c r="E63" i="5"/>
  <c r="D63" i="5"/>
  <c r="F62" i="5"/>
  <c r="F61" i="5"/>
  <c r="F60" i="5"/>
  <c r="F59" i="5"/>
  <c r="F58" i="5"/>
  <c r="F57" i="5"/>
  <c r="F56" i="5"/>
  <c r="E56" i="5"/>
  <c r="D56" i="5"/>
  <c r="F55" i="5"/>
  <c r="F54" i="5"/>
  <c r="F53" i="5"/>
  <c r="E52" i="5"/>
  <c r="D1030" i="1" s="1"/>
  <c r="D52" i="5"/>
  <c r="F52" i="5" s="1"/>
  <c r="F51" i="5"/>
  <c r="F50" i="5"/>
  <c r="F49" i="5"/>
  <c r="F48" i="5"/>
  <c r="F47" i="5"/>
  <c r="F46" i="5"/>
  <c r="E45" i="5"/>
  <c r="D1023" i="1" s="1"/>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3"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E567" i="4" s="1"/>
  <c r="D574" i="4"/>
  <c r="F573" i="4"/>
  <c r="F572" i="4"/>
  <c r="F571" i="4"/>
  <c r="E571" i="4"/>
  <c r="D571" i="4"/>
  <c r="F570" i="4"/>
  <c r="F569" i="4"/>
  <c r="E568" i="4"/>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E515" i="4" s="1"/>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D472" i="4" s="1"/>
  <c r="E472" i="4"/>
  <c r="F471" i="4"/>
  <c r="F470" i="4"/>
  <c r="F469" i="4"/>
  <c r="E469" i="4"/>
  <c r="D469" i="4"/>
  <c r="F468" i="4"/>
  <c r="F467" i="4"/>
  <c r="E466" i="4"/>
  <c r="D466" i="4"/>
  <c r="F466" i="4" s="1"/>
  <c r="F465" i="4"/>
  <c r="F464" i="4"/>
  <c r="E463" i="4"/>
  <c r="D463" i="4"/>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E418" i="4"/>
  <c r="D418" i="4"/>
  <c r="E417" i="4"/>
  <c r="D417" i="4"/>
  <c r="E416" i="4"/>
  <c r="F416" i="4" s="1"/>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F362" i="4"/>
  <c r="F361" i="4"/>
  <c r="F360" i="4"/>
  <c r="F359" i="4"/>
  <c r="F358" i="4"/>
  <c r="F357" i="4"/>
  <c r="F356" i="4"/>
  <c r="E356" i="4"/>
  <c r="D356" i="4"/>
  <c r="F355" i="4"/>
  <c r="F354" i="4"/>
  <c r="F353" i="4"/>
  <c r="E352" i="4"/>
  <c r="E351" i="4" s="1"/>
  <c r="D352"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E311"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F264" i="4" s="1"/>
  <c r="D264" i="4"/>
  <c r="F262" i="4"/>
  <c r="F261" i="4"/>
  <c r="F260" i="4"/>
  <c r="F259" i="4"/>
  <c r="E259" i="4"/>
  <c r="D259" i="4"/>
  <c r="F258" i="4"/>
  <c r="F257" i="4"/>
  <c r="F256" i="4"/>
  <c r="F255" i="4"/>
  <c r="F254" i="4"/>
  <c r="F253" i="4"/>
  <c r="E253" i="4"/>
  <c r="D253" i="4"/>
  <c r="E252" i="4"/>
  <c r="D248" i="1" s="1"/>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20" i="1" s="1"/>
  <c r="D231" i="4"/>
  <c r="F230" i="4"/>
  <c r="F229" i="4"/>
  <c r="F228" i="4"/>
  <c r="E228" i="4"/>
  <c r="D228" i="4"/>
  <c r="F227" i="4"/>
  <c r="F226" i="4"/>
  <c r="F225" i="4"/>
  <c r="E225" i="4"/>
  <c r="D225" i="4"/>
  <c r="F223" i="4"/>
  <c r="F222" i="4"/>
  <c r="F221" i="4"/>
  <c r="F220" i="4"/>
  <c r="E219" i="4"/>
  <c r="D219" i="4"/>
  <c r="F218" i="4"/>
  <c r="F217" i="4"/>
  <c r="F216" i="4"/>
  <c r="E216" i="4"/>
  <c r="E215" i="4" s="1"/>
  <c r="D211" i="1" s="1"/>
  <c r="D216" i="4"/>
  <c r="F214" i="4"/>
  <c r="F213" i="4"/>
  <c r="F212" i="4"/>
  <c r="F211" i="4"/>
  <c r="E210" i="4"/>
  <c r="D206" i="1" s="1"/>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0" i="1" s="1"/>
  <c r="D164" i="4"/>
  <c r="F162" i="4"/>
  <c r="F161" i="4"/>
  <c r="F160" i="4"/>
  <c r="E159" i="4"/>
  <c r="D159" i="4"/>
  <c r="F158" i="4"/>
  <c r="F157" i="4"/>
  <c r="F156" i="4"/>
  <c r="F155" i="4"/>
  <c r="F154" i="4"/>
  <c r="E153" i="4"/>
  <c r="E152" i="4" s="1"/>
  <c r="D153" i="4"/>
  <c r="D152" i="4" s="1"/>
  <c r="F150" i="4"/>
  <c r="F149" i="4"/>
  <c r="F148" i="4"/>
  <c r="F147" i="4"/>
  <c r="F146" i="4"/>
  <c r="F145" i="4"/>
  <c r="F144" i="4"/>
  <c r="F143" i="4"/>
  <c r="F142" i="4"/>
  <c r="F141" i="4"/>
  <c r="E140" i="4"/>
  <c r="D140" i="4"/>
  <c r="E139" i="4"/>
  <c r="F138" i="4"/>
  <c r="F137" i="4"/>
  <c r="F136" i="4"/>
  <c r="F135" i="4"/>
  <c r="E134" i="4"/>
  <c r="D130" i="1" s="1"/>
  <c r="D134" i="4"/>
  <c r="D133" i="4"/>
  <c r="F132" i="4"/>
  <c r="F131" i="4"/>
  <c r="F130" i="4"/>
  <c r="F129" i="4"/>
  <c r="E128" i="4"/>
  <c r="D124" i="1" s="1"/>
  <c r="D128" i="4"/>
  <c r="F127" i="4"/>
  <c r="F126" i="4"/>
  <c r="E125" i="4"/>
  <c r="E124" i="4" s="1"/>
  <c r="D120" i="1" s="1"/>
  <c r="D125" i="4"/>
  <c r="F123" i="4"/>
  <c r="F122" i="4"/>
  <c r="F121" i="4"/>
  <c r="F120" i="4"/>
  <c r="E120" i="4"/>
  <c r="D120" i="4"/>
  <c r="F119" i="4"/>
  <c r="F118" i="4"/>
  <c r="F117" i="4"/>
  <c r="F116" i="4"/>
  <c r="F115" i="4"/>
  <c r="F114" i="4"/>
  <c r="F113" i="4"/>
  <c r="E112" i="4"/>
  <c r="D108" i="1" s="1"/>
  <c r="D112" i="4"/>
  <c r="F111" i="4"/>
  <c r="F110" i="4"/>
  <c r="F109" i="4"/>
  <c r="F108" i="4"/>
  <c r="F107" i="4"/>
  <c r="E107" i="4"/>
  <c r="D107" i="4"/>
  <c r="E106" i="4"/>
  <c r="D102" i="1" s="1"/>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E82" i="4"/>
  <c r="D78" i="1" s="1"/>
  <c r="F81" i="4"/>
  <c r="F80" i="4"/>
  <c r="F79" i="4"/>
  <c r="F78" i="4"/>
  <c r="E77" i="4"/>
  <c r="D77" i="4"/>
  <c r="F77" i="4" s="1"/>
  <c r="F76" i="4"/>
  <c r="F75" i="4"/>
  <c r="F74" i="4"/>
  <c r="E74" i="4"/>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E54" i="4"/>
  <c r="F54" i="4" s="1"/>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C1577" i="1"/>
  <c r="H1577" i="1" s="1"/>
  <c r="H1575" i="1"/>
  <c r="G1575" i="1"/>
  <c r="C1575" i="1"/>
  <c r="H1574" i="1"/>
  <c r="G1574" i="1"/>
  <c r="C1574" i="1"/>
  <c r="C1573" i="1"/>
  <c r="H1572" i="1"/>
  <c r="C1572" i="1"/>
  <c r="G1572" i="1" s="1"/>
  <c r="H1571" i="1"/>
  <c r="G1571" i="1"/>
  <c r="C1571" i="1"/>
  <c r="C1570" i="1"/>
  <c r="G1569" i="1"/>
  <c r="C1569" i="1"/>
  <c r="H1569" i="1" s="1"/>
  <c r="C1568" i="1"/>
  <c r="H1567" i="1"/>
  <c r="G1567" i="1"/>
  <c r="C1567" i="1"/>
  <c r="H1566" i="1"/>
  <c r="G1566" i="1"/>
  <c r="C1566" i="1"/>
  <c r="C1565" i="1"/>
  <c r="H1564" i="1"/>
  <c r="C1564" i="1"/>
  <c r="G1564" i="1" s="1"/>
  <c r="H1563" i="1"/>
  <c r="G1563" i="1"/>
  <c r="C1563" i="1"/>
  <c r="C1562" i="1"/>
  <c r="C1561" i="1"/>
  <c r="H1561" i="1" s="1"/>
  <c r="C1560" i="1"/>
  <c r="H1559" i="1"/>
  <c r="G1559" i="1"/>
  <c r="C1559" i="1"/>
  <c r="H1558" i="1"/>
  <c r="G1558" i="1"/>
  <c r="C1558" i="1"/>
  <c r="C1557" i="1"/>
  <c r="H1556" i="1"/>
  <c r="C1556" i="1"/>
  <c r="G1556" i="1" s="1"/>
  <c r="H1555" i="1"/>
  <c r="G1555" i="1"/>
  <c r="C1555" i="1"/>
  <c r="C1554" i="1"/>
  <c r="G1553" i="1"/>
  <c r="C1553" i="1"/>
  <c r="H1553" i="1" s="1"/>
  <c r="C1552" i="1"/>
  <c r="H1551" i="1"/>
  <c r="G1551" i="1"/>
  <c r="C1551" i="1"/>
  <c r="H1550" i="1"/>
  <c r="G1550" i="1"/>
  <c r="C1550" i="1"/>
  <c r="C1549" i="1"/>
  <c r="H1548" i="1"/>
  <c r="C1548" i="1"/>
  <c r="G1548" i="1" s="1"/>
  <c r="H1547" i="1"/>
  <c r="G1547" i="1"/>
  <c r="C1547" i="1"/>
  <c r="C1546" i="1"/>
  <c r="G1545" i="1"/>
  <c r="C1545" i="1"/>
  <c r="H1545" i="1" s="1"/>
  <c r="C1544" i="1"/>
  <c r="H1543" i="1"/>
  <c r="G1543" i="1"/>
  <c r="C1543" i="1"/>
  <c r="H1542" i="1"/>
  <c r="G1542" i="1"/>
  <c r="C1542" i="1"/>
  <c r="C1541" i="1"/>
  <c r="H1540" i="1"/>
  <c r="C1540" i="1"/>
  <c r="G1540" i="1" s="1"/>
  <c r="H1539" i="1"/>
  <c r="G1539" i="1"/>
  <c r="C1539" i="1"/>
  <c r="C1538" i="1"/>
  <c r="G1537" i="1"/>
  <c r="C1537" i="1"/>
  <c r="H1537" i="1" s="1"/>
  <c r="C1536" i="1"/>
  <c r="H1535" i="1"/>
  <c r="G1535" i="1"/>
  <c r="C1535" i="1"/>
  <c r="H1534" i="1"/>
  <c r="G1534" i="1"/>
  <c r="C1534" i="1"/>
  <c r="C1533" i="1"/>
  <c r="H1532" i="1"/>
  <c r="C1532" i="1"/>
  <c r="G1532" i="1" s="1"/>
  <c r="H1531" i="1"/>
  <c r="G1531" i="1"/>
  <c r="C1531" i="1"/>
  <c r="C1530" i="1"/>
  <c r="G1529" i="1"/>
  <c r="C1529" i="1"/>
  <c r="H1529" i="1" s="1"/>
  <c r="C1528" i="1"/>
  <c r="H1527" i="1"/>
  <c r="G1527" i="1"/>
  <c r="C1527" i="1"/>
  <c r="H1526" i="1"/>
  <c r="G1526" i="1"/>
  <c r="C1526" i="1"/>
  <c r="C1525" i="1"/>
  <c r="H1523" i="1"/>
  <c r="G1523" i="1"/>
  <c r="C1523" i="1"/>
  <c r="C1522" i="1"/>
  <c r="G1521" i="1"/>
  <c r="C1521" i="1"/>
  <c r="H1521" i="1" s="1"/>
  <c r="C1520" i="1"/>
  <c r="C1516" i="1"/>
  <c r="G1516" i="1" s="1"/>
  <c r="H1515" i="1"/>
  <c r="G1515" i="1"/>
  <c r="C1515" i="1"/>
  <c r="H1514" i="1"/>
  <c r="G1514" i="1"/>
  <c r="C1514" i="1"/>
  <c r="C1513" i="1"/>
  <c r="H1513" i="1" s="1"/>
  <c r="H1512" i="1"/>
  <c r="C1512" i="1"/>
  <c r="G1512" i="1" s="1"/>
  <c r="H1511" i="1"/>
  <c r="G1511" i="1"/>
  <c r="C1511" i="1"/>
  <c r="C1510" i="1"/>
  <c r="C1509" i="1"/>
  <c r="H1509" i="1" s="1"/>
  <c r="H1508" i="1"/>
  <c r="C1508" i="1"/>
  <c r="G1508" i="1" s="1"/>
  <c r="H1507" i="1"/>
  <c r="G1507" i="1"/>
  <c r="C1507" i="1"/>
  <c r="H1506" i="1"/>
  <c r="C1506" i="1"/>
  <c r="G1506" i="1" s="1"/>
  <c r="G1505" i="1"/>
  <c r="C1505" i="1"/>
  <c r="H1505" i="1" s="1"/>
  <c r="C1504" i="1"/>
  <c r="G1504" i="1" s="1"/>
  <c r="C1503" i="1"/>
  <c r="H1503" i="1" s="1"/>
  <c r="C1502" i="1"/>
  <c r="C1500" i="1"/>
  <c r="G1500" i="1" s="1"/>
  <c r="H1498" i="1"/>
  <c r="G1498" i="1"/>
  <c r="C1498" i="1"/>
  <c r="C1497" i="1"/>
  <c r="H1496" i="1"/>
  <c r="C1496" i="1"/>
  <c r="G1496" i="1" s="1"/>
  <c r="H1495" i="1"/>
  <c r="G1495" i="1"/>
  <c r="C1495" i="1"/>
  <c r="C1494" i="1"/>
  <c r="G1493" i="1"/>
  <c r="C1493" i="1"/>
  <c r="H1493" i="1" s="1"/>
  <c r="C1492" i="1"/>
  <c r="C1491" i="1"/>
  <c r="G1491" i="1" s="1"/>
  <c r="H1490" i="1"/>
  <c r="G1490" i="1"/>
  <c r="C1490" i="1"/>
  <c r="C1489" i="1"/>
  <c r="H1488" i="1"/>
  <c r="C1488" i="1"/>
  <c r="G1488" i="1" s="1"/>
  <c r="H1487" i="1"/>
  <c r="G1487" i="1"/>
  <c r="C1487" i="1"/>
  <c r="C1486" i="1"/>
  <c r="C1485" i="1"/>
  <c r="H1485" i="1" s="1"/>
  <c r="C1484" i="1"/>
  <c r="H1482" i="1"/>
  <c r="G1482" i="1"/>
  <c r="C1482" i="1"/>
  <c r="H1480" i="1"/>
  <c r="C1480" i="1"/>
  <c r="G1480" i="1" s="1"/>
  <c r="G1479" i="1"/>
  <c r="D1479" i="1"/>
  <c r="C1479" i="1"/>
  <c r="D1478" i="1"/>
  <c r="C1478" i="1"/>
  <c r="J1477" i="1"/>
  <c r="D1477" i="1"/>
  <c r="C1477" i="1"/>
  <c r="G1476" i="1"/>
  <c r="D1476" i="1"/>
  <c r="C1476" i="1"/>
  <c r="J1476" i="1" s="1"/>
  <c r="C1475" i="1"/>
  <c r="H1474" i="1"/>
  <c r="G1474" i="1"/>
  <c r="D1474" i="1"/>
  <c r="J1474" i="1" s="1"/>
  <c r="C1474" i="1"/>
  <c r="D1473" i="1"/>
  <c r="C1473" i="1"/>
  <c r="H1472" i="1"/>
  <c r="G1472" i="1"/>
  <c r="D1472" i="1"/>
  <c r="J1472" i="1" s="1"/>
  <c r="C1472" i="1"/>
  <c r="J1471" i="1"/>
  <c r="D1471" i="1"/>
  <c r="C1471" i="1"/>
  <c r="D1470" i="1"/>
  <c r="H1468" i="1"/>
  <c r="G1468" i="1"/>
  <c r="D1468" i="1"/>
  <c r="C1468" i="1"/>
  <c r="J1468" i="1" s="1"/>
  <c r="D1467" i="1"/>
  <c r="C1467" i="1"/>
  <c r="H1466" i="1"/>
  <c r="G1466" i="1"/>
  <c r="D1466" i="1"/>
  <c r="C1466" i="1"/>
  <c r="J1466" i="1" s="1"/>
  <c r="J1465" i="1"/>
  <c r="D1465" i="1"/>
  <c r="C1465" i="1"/>
  <c r="H1464" i="1"/>
  <c r="G1464" i="1"/>
  <c r="D1464" i="1"/>
  <c r="C1464" i="1"/>
  <c r="J1464" i="1" s="1"/>
  <c r="J1463" i="1"/>
  <c r="D1463" i="1"/>
  <c r="C1463" i="1"/>
  <c r="H1462" i="1"/>
  <c r="G1462" i="1"/>
  <c r="D1462" i="1"/>
  <c r="C1462" i="1"/>
  <c r="J1462" i="1" s="1"/>
  <c r="H1461" i="1"/>
  <c r="G1461" i="1"/>
  <c r="D1461" i="1"/>
  <c r="C1461" i="1"/>
  <c r="D1460" i="1"/>
  <c r="C1460" i="1"/>
  <c r="H1459" i="1"/>
  <c r="G1459" i="1"/>
  <c r="D1459" i="1"/>
  <c r="C1459" i="1"/>
  <c r="J1459" i="1" s="1"/>
  <c r="D1458" i="1"/>
  <c r="C1458" i="1"/>
  <c r="H1457" i="1"/>
  <c r="G1457" i="1"/>
  <c r="D1457" i="1"/>
  <c r="C1457" i="1"/>
  <c r="J1457" i="1" s="1"/>
  <c r="D1456" i="1"/>
  <c r="C1456" i="1"/>
  <c r="H1455" i="1"/>
  <c r="G1455" i="1"/>
  <c r="D1455" i="1"/>
  <c r="C1455" i="1"/>
  <c r="J1455" i="1" s="1"/>
  <c r="C1454" i="1"/>
  <c r="D1452" i="1"/>
  <c r="C1452" i="1"/>
  <c r="J1452" i="1" s="1"/>
  <c r="H1451" i="1"/>
  <c r="G1451" i="1"/>
  <c r="I1451" i="1" s="1"/>
  <c r="D1451" i="1"/>
  <c r="C1451" i="1"/>
  <c r="J1451" i="1" s="1"/>
  <c r="D1450" i="1"/>
  <c r="C1450" i="1"/>
  <c r="H1449" i="1"/>
  <c r="G1449" i="1"/>
  <c r="I1449" i="1" s="1"/>
  <c r="D1449" i="1"/>
  <c r="C1449" i="1"/>
  <c r="J1449" i="1" s="1"/>
  <c r="D1448" i="1"/>
  <c r="C1448" i="1"/>
  <c r="J1448" i="1" s="1"/>
  <c r="H1447" i="1"/>
  <c r="G1447" i="1"/>
  <c r="I1447" i="1" s="1"/>
  <c r="D1447" i="1"/>
  <c r="C1447" i="1"/>
  <c r="J1447" i="1" s="1"/>
  <c r="D1446" i="1"/>
  <c r="C1446" i="1"/>
  <c r="J1446" i="1" s="1"/>
  <c r="D1445" i="1"/>
  <c r="G1445" i="1" s="1"/>
  <c r="C1445" i="1"/>
  <c r="D1444" i="1"/>
  <c r="C1444" i="1"/>
  <c r="D1443" i="1"/>
  <c r="C1443" i="1"/>
  <c r="D1442" i="1"/>
  <c r="C1442" i="1"/>
  <c r="D1441" i="1"/>
  <c r="C1441" i="1"/>
  <c r="D1440" i="1"/>
  <c r="C1440" i="1"/>
  <c r="D1439" i="1"/>
  <c r="C1439" i="1"/>
  <c r="C1438" i="1"/>
  <c r="C1437" i="1"/>
  <c r="D1434" i="1"/>
  <c r="C1434" i="1"/>
  <c r="D1433" i="1"/>
  <c r="C1433" i="1"/>
  <c r="G1432" i="1"/>
  <c r="D1432" i="1"/>
  <c r="H1432" i="1" s="1"/>
  <c r="C1432" i="1"/>
  <c r="G1431" i="1"/>
  <c r="D1431" i="1"/>
  <c r="H1431" i="1" s="1"/>
  <c r="C1431" i="1"/>
  <c r="D1430" i="1"/>
  <c r="H1430" i="1" s="1"/>
  <c r="C1430" i="1"/>
  <c r="D1429" i="1"/>
  <c r="C1429" i="1"/>
  <c r="G1428" i="1"/>
  <c r="D1428" i="1"/>
  <c r="H1428" i="1" s="1"/>
  <c r="C1428" i="1"/>
  <c r="G1427" i="1"/>
  <c r="D1427" i="1"/>
  <c r="H1427" i="1" s="1"/>
  <c r="C1427" i="1"/>
  <c r="G1426" i="1"/>
  <c r="D1426" i="1"/>
  <c r="H1426" i="1" s="1"/>
  <c r="C1426" i="1"/>
  <c r="D1425" i="1"/>
  <c r="C1425" i="1"/>
  <c r="D1424" i="1"/>
  <c r="D1423" i="1"/>
  <c r="G1422" i="1"/>
  <c r="D1422" i="1"/>
  <c r="H1422" i="1" s="1"/>
  <c r="C1422" i="1"/>
  <c r="G1421" i="1"/>
  <c r="D1421" i="1"/>
  <c r="H1421" i="1" s="1"/>
  <c r="C1421" i="1"/>
  <c r="D1420" i="1"/>
  <c r="C1420" i="1"/>
  <c r="D1419" i="1"/>
  <c r="C1419" i="1"/>
  <c r="G1418" i="1"/>
  <c r="D1418" i="1"/>
  <c r="H1418" i="1" s="1"/>
  <c r="C1418" i="1"/>
  <c r="G1417" i="1"/>
  <c r="D1417" i="1"/>
  <c r="H1417" i="1" s="1"/>
  <c r="C1417" i="1"/>
  <c r="D1416" i="1"/>
  <c r="H1416" i="1" s="1"/>
  <c r="C1416" i="1"/>
  <c r="D1415" i="1"/>
  <c r="C1415" i="1"/>
  <c r="G1414" i="1"/>
  <c r="D1414" i="1"/>
  <c r="H1414" i="1" s="1"/>
  <c r="C1414" i="1"/>
  <c r="G1413" i="1"/>
  <c r="D1413" i="1"/>
  <c r="H1413" i="1" s="1"/>
  <c r="C1413" i="1"/>
  <c r="G1412" i="1"/>
  <c r="D1412" i="1"/>
  <c r="H1412" i="1" s="1"/>
  <c r="C1412" i="1"/>
  <c r="D1411" i="1"/>
  <c r="C1411" i="1"/>
  <c r="G1410" i="1"/>
  <c r="D1410" i="1"/>
  <c r="H1410" i="1" s="1"/>
  <c r="C1410" i="1"/>
  <c r="G1409" i="1"/>
  <c r="D1409" i="1"/>
  <c r="H1409" i="1" s="1"/>
  <c r="C1409" i="1"/>
  <c r="D1408" i="1"/>
  <c r="G1407" i="1"/>
  <c r="D1407" i="1"/>
  <c r="H1407" i="1" s="1"/>
  <c r="C1407" i="1"/>
  <c r="G1406" i="1"/>
  <c r="D1406" i="1"/>
  <c r="H1406" i="1" s="1"/>
  <c r="C1406" i="1"/>
  <c r="D1405" i="1"/>
  <c r="C1405" i="1"/>
  <c r="D1404" i="1"/>
  <c r="C1404" i="1"/>
  <c r="G1403" i="1"/>
  <c r="D1403" i="1"/>
  <c r="H1403" i="1" s="1"/>
  <c r="C1403" i="1"/>
  <c r="G1402" i="1"/>
  <c r="D1402" i="1"/>
  <c r="H1402" i="1" s="1"/>
  <c r="C1402" i="1"/>
  <c r="D1401" i="1"/>
  <c r="C1401" i="1"/>
  <c r="D1400" i="1"/>
  <c r="C1400" i="1"/>
  <c r="G1399" i="1"/>
  <c r="D1399" i="1"/>
  <c r="H1399" i="1" s="1"/>
  <c r="C1399" i="1"/>
  <c r="G1398" i="1"/>
  <c r="D1398" i="1"/>
  <c r="H1398" i="1" s="1"/>
  <c r="C1398" i="1"/>
  <c r="D1397" i="1"/>
  <c r="H1397" i="1" s="1"/>
  <c r="C1397" i="1"/>
  <c r="D1396" i="1"/>
  <c r="C1396" i="1"/>
  <c r="G1395" i="1"/>
  <c r="D1395" i="1"/>
  <c r="H1395" i="1" s="1"/>
  <c r="C1395" i="1"/>
  <c r="G1394" i="1"/>
  <c r="D1394" i="1"/>
  <c r="H1394" i="1" s="1"/>
  <c r="C1394" i="1"/>
  <c r="G1393" i="1"/>
  <c r="D1393" i="1"/>
  <c r="H1393" i="1" s="1"/>
  <c r="C1393" i="1"/>
  <c r="D1392" i="1"/>
  <c r="C1392" i="1"/>
  <c r="G1391" i="1"/>
  <c r="D1391" i="1"/>
  <c r="H1391" i="1" s="1"/>
  <c r="C1391" i="1"/>
  <c r="G1390" i="1"/>
  <c r="D1390" i="1"/>
  <c r="H1390" i="1" s="1"/>
  <c r="C1390" i="1"/>
  <c r="G1389" i="1"/>
  <c r="D1389" i="1"/>
  <c r="H1389" i="1" s="1"/>
  <c r="C1389" i="1"/>
  <c r="D1388" i="1"/>
  <c r="C1388" i="1"/>
  <c r="G1387" i="1"/>
  <c r="D1387" i="1"/>
  <c r="H1387" i="1" s="1"/>
  <c r="C1387" i="1"/>
  <c r="G1386" i="1"/>
  <c r="D1386" i="1"/>
  <c r="H1386" i="1" s="1"/>
  <c r="C1386" i="1"/>
  <c r="D1385" i="1"/>
  <c r="C1385" i="1"/>
  <c r="D1384" i="1"/>
  <c r="C1384" i="1"/>
  <c r="D1383" i="1"/>
  <c r="G1382" i="1"/>
  <c r="D1382" i="1"/>
  <c r="H1382" i="1" s="1"/>
  <c r="C1382" i="1"/>
  <c r="D1381" i="1"/>
  <c r="C1381" i="1"/>
  <c r="G1380" i="1"/>
  <c r="D1380" i="1"/>
  <c r="H1380" i="1" s="1"/>
  <c r="C1380" i="1"/>
  <c r="H1379" i="1"/>
  <c r="G1379" i="1"/>
  <c r="D1379" i="1"/>
  <c r="C1379" i="1"/>
  <c r="H1378" i="1"/>
  <c r="G1378" i="1"/>
  <c r="D1378" i="1"/>
  <c r="C1378" i="1"/>
  <c r="H1377" i="1"/>
  <c r="G1377" i="1"/>
  <c r="D1377" i="1"/>
  <c r="C1377"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D1344" i="1"/>
  <c r="C1344" i="1"/>
  <c r="G1344" i="1" s="1"/>
  <c r="H1343" i="1"/>
  <c r="D1343" i="1"/>
  <c r="C1343" i="1"/>
  <c r="G1343" i="1" s="1"/>
  <c r="D1342" i="1"/>
  <c r="C1342" i="1"/>
  <c r="D1341" i="1"/>
  <c r="C1341" i="1"/>
  <c r="H1340" i="1"/>
  <c r="D1340" i="1"/>
  <c r="C1340" i="1"/>
  <c r="G1340" i="1" s="1"/>
  <c r="H1339" i="1"/>
  <c r="D1339" i="1"/>
  <c r="C1339" i="1"/>
  <c r="G1339" i="1" s="1"/>
  <c r="D1338" i="1"/>
  <c r="C1338" i="1"/>
  <c r="C1337" i="1"/>
  <c r="H1336" i="1"/>
  <c r="D1336" i="1"/>
  <c r="C1336" i="1"/>
  <c r="G1336" i="1" s="1"/>
  <c r="D1335" i="1"/>
  <c r="C1335" i="1"/>
  <c r="D1334" i="1"/>
  <c r="C1334" i="1"/>
  <c r="H1333" i="1"/>
  <c r="D1333" i="1"/>
  <c r="C1333" i="1"/>
  <c r="G1333" i="1" s="1"/>
  <c r="H1332" i="1"/>
  <c r="D1332" i="1"/>
  <c r="C1332" i="1"/>
  <c r="G1332" i="1" s="1"/>
  <c r="D1331" i="1"/>
  <c r="C1331" i="1"/>
  <c r="D1330" i="1"/>
  <c r="C1330" i="1"/>
  <c r="D1328" i="1"/>
  <c r="C1328" i="1"/>
  <c r="D1327" i="1"/>
  <c r="C1327" i="1"/>
  <c r="H1326" i="1"/>
  <c r="D1326" i="1"/>
  <c r="C1326" i="1"/>
  <c r="G1326" i="1" s="1"/>
  <c r="H1325" i="1"/>
  <c r="D1325" i="1"/>
  <c r="C1325" i="1"/>
  <c r="G1325" i="1" s="1"/>
  <c r="D1324" i="1"/>
  <c r="C1324" i="1"/>
  <c r="D1323" i="1"/>
  <c r="C1323" i="1"/>
  <c r="D1322" i="1"/>
  <c r="H1321" i="1"/>
  <c r="D1321" i="1"/>
  <c r="C1321" i="1"/>
  <c r="G1321" i="1" s="1"/>
  <c r="D1320" i="1"/>
  <c r="C1320" i="1"/>
  <c r="D1319" i="1"/>
  <c r="C1319" i="1"/>
  <c r="H1318" i="1"/>
  <c r="D1318" i="1"/>
  <c r="C1318" i="1"/>
  <c r="G1318" i="1" s="1"/>
  <c r="H1317" i="1"/>
  <c r="D1317" i="1"/>
  <c r="C1317" i="1"/>
  <c r="G1317" i="1" s="1"/>
  <c r="D1316" i="1"/>
  <c r="C1316" i="1"/>
  <c r="D1315" i="1"/>
  <c r="C1315" i="1"/>
  <c r="H1314" i="1"/>
  <c r="D1314" i="1"/>
  <c r="C1314" i="1"/>
  <c r="G1314" i="1" s="1"/>
  <c r="H1313" i="1"/>
  <c r="D1313" i="1"/>
  <c r="C1313" i="1"/>
  <c r="G1313" i="1" s="1"/>
  <c r="D1312" i="1"/>
  <c r="C1312" i="1"/>
  <c r="D1311" i="1"/>
  <c r="C1311" i="1"/>
  <c r="H1310" i="1"/>
  <c r="D1310" i="1"/>
  <c r="C1310" i="1"/>
  <c r="G1310" i="1" s="1"/>
  <c r="H1309" i="1"/>
  <c r="D1309" i="1"/>
  <c r="C1309" i="1"/>
  <c r="G1309" i="1" s="1"/>
  <c r="D1308" i="1"/>
  <c r="C1308" i="1"/>
  <c r="D1307" i="1"/>
  <c r="C1307" i="1"/>
  <c r="H1306" i="1"/>
  <c r="D1306" i="1"/>
  <c r="C1306" i="1"/>
  <c r="G1306" i="1" s="1"/>
  <c r="H1305" i="1"/>
  <c r="D1305" i="1"/>
  <c r="C1305" i="1"/>
  <c r="G1305" i="1" s="1"/>
  <c r="D1304" i="1"/>
  <c r="C1304" i="1"/>
  <c r="D1303" i="1"/>
  <c r="C1303" i="1"/>
  <c r="H1302" i="1"/>
  <c r="D1302" i="1"/>
  <c r="C1302" i="1"/>
  <c r="G1302" i="1" s="1"/>
  <c r="H1301" i="1"/>
  <c r="D1301" i="1"/>
  <c r="C1301" i="1"/>
  <c r="G1301" i="1" s="1"/>
  <c r="D1300" i="1"/>
  <c r="C1300" i="1"/>
  <c r="D1299" i="1"/>
  <c r="C1299" i="1"/>
  <c r="H1298" i="1"/>
  <c r="D1298" i="1"/>
  <c r="C1298" i="1"/>
  <c r="G1298" i="1" s="1"/>
  <c r="H1297" i="1"/>
  <c r="D1297" i="1"/>
  <c r="C1297" i="1"/>
  <c r="G1297" i="1" s="1"/>
  <c r="D1296" i="1"/>
  <c r="C1296" i="1"/>
  <c r="D1295" i="1"/>
  <c r="C1295" i="1"/>
  <c r="H1294" i="1"/>
  <c r="D1294" i="1"/>
  <c r="C1294" i="1"/>
  <c r="G1294" i="1" s="1"/>
  <c r="H1293" i="1"/>
  <c r="D1293" i="1"/>
  <c r="C1293" i="1"/>
  <c r="G1293" i="1" s="1"/>
  <c r="D1292" i="1"/>
  <c r="C1292" i="1"/>
  <c r="D1291" i="1"/>
  <c r="C1291" i="1"/>
  <c r="H1290" i="1"/>
  <c r="D1290" i="1"/>
  <c r="C1290" i="1"/>
  <c r="G1290" i="1" s="1"/>
  <c r="H1289" i="1"/>
  <c r="D1289" i="1"/>
  <c r="C1289" i="1"/>
  <c r="G1289" i="1" s="1"/>
  <c r="D1288" i="1"/>
  <c r="C1288" i="1"/>
  <c r="D1287" i="1"/>
  <c r="C1287" i="1"/>
  <c r="H1286" i="1"/>
  <c r="D1286" i="1"/>
  <c r="C1286" i="1"/>
  <c r="G1286" i="1" s="1"/>
  <c r="H1285" i="1"/>
  <c r="D1285" i="1"/>
  <c r="C1285" i="1"/>
  <c r="G1285" i="1" s="1"/>
  <c r="D1284" i="1"/>
  <c r="C1284" i="1"/>
  <c r="D1283" i="1"/>
  <c r="C1283" i="1"/>
  <c r="H1282" i="1"/>
  <c r="D1282" i="1"/>
  <c r="C1282" i="1"/>
  <c r="G1282" i="1" s="1"/>
  <c r="H1281" i="1"/>
  <c r="D1281" i="1"/>
  <c r="C1281" i="1"/>
  <c r="G1281" i="1" s="1"/>
  <c r="D1280" i="1"/>
  <c r="C1280" i="1"/>
  <c r="D1279" i="1"/>
  <c r="C1279" i="1"/>
  <c r="H1278" i="1"/>
  <c r="D1278" i="1"/>
  <c r="C1278" i="1"/>
  <c r="G1278" i="1" s="1"/>
  <c r="H1277" i="1"/>
  <c r="D1277" i="1"/>
  <c r="C1277" i="1"/>
  <c r="G1277" i="1" s="1"/>
  <c r="D1276" i="1"/>
  <c r="C1276" i="1"/>
  <c r="D1275" i="1"/>
  <c r="C1275" i="1"/>
  <c r="D1274" i="1"/>
  <c r="H1274" i="1" s="1"/>
  <c r="C1274" i="1"/>
  <c r="H1273" i="1"/>
  <c r="D1273" i="1"/>
  <c r="C1273" i="1"/>
  <c r="G1273" i="1" s="1"/>
  <c r="D1272" i="1"/>
  <c r="C1272" i="1"/>
  <c r="D1271" i="1"/>
  <c r="C1271" i="1"/>
  <c r="H1270" i="1"/>
  <c r="D1270" i="1"/>
  <c r="C1270" i="1"/>
  <c r="G1270" i="1" s="1"/>
  <c r="H1269" i="1"/>
  <c r="D1269" i="1"/>
  <c r="C1269" i="1"/>
  <c r="G1269" i="1" s="1"/>
  <c r="D1268" i="1"/>
  <c r="C1268" i="1"/>
  <c r="D1267" i="1"/>
  <c r="C1267" i="1"/>
  <c r="H1266" i="1"/>
  <c r="D1266" i="1"/>
  <c r="C1266" i="1"/>
  <c r="G1266" i="1" s="1"/>
  <c r="H1265" i="1"/>
  <c r="D1265" i="1"/>
  <c r="C1265" i="1"/>
  <c r="G1265" i="1" s="1"/>
  <c r="D1264" i="1"/>
  <c r="C1264" i="1"/>
  <c r="D1263" i="1"/>
  <c r="C1263" i="1"/>
  <c r="H1262" i="1"/>
  <c r="D1262" i="1"/>
  <c r="C1262" i="1"/>
  <c r="G1262" i="1" s="1"/>
  <c r="H1261" i="1"/>
  <c r="D1261" i="1"/>
  <c r="C1261" i="1"/>
  <c r="G1261" i="1" s="1"/>
  <c r="D1260" i="1"/>
  <c r="C1260" i="1"/>
  <c r="D1259" i="1"/>
  <c r="C1259" i="1"/>
  <c r="H1258" i="1"/>
  <c r="D1258" i="1"/>
  <c r="C1258" i="1"/>
  <c r="G1258" i="1" s="1"/>
  <c r="H1257" i="1"/>
  <c r="D1257" i="1"/>
  <c r="C1257" i="1"/>
  <c r="G1257" i="1" s="1"/>
  <c r="D1256" i="1"/>
  <c r="C1256" i="1"/>
  <c r="D1255" i="1"/>
  <c r="C1255" i="1"/>
  <c r="H1254" i="1"/>
  <c r="D1254" i="1"/>
  <c r="C1254" i="1"/>
  <c r="G1254" i="1" s="1"/>
  <c r="H1253" i="1"/>
  <c r="D1253" i="1"/>
  <c r="C1253" i="1"/>
  <c r="G1253" i="1" s="1"/>
  <c r="D1252" i="1"/>
  <c r="C1252" i="1"/>
  <c r="D1251" i="1"/>
  <c r="C1251" i="1"/>
  <c r="H1250" i="1"/>
  <c r="D1250" i="1"/>
  <c r="C1250" i="1"/>
  <c r="G1250" i="1" s="1"/>
  <c r="H1249" i="1"/>
  <c r="D1249" i="1"/>
  <c r="C1249" i="1"/>
  <c r="G1249" i="1" s="1"/>
  <c r="D1248" i="1"/>
  <c r="C1248" i="1"/>
  <c r="D1247" i="1"/>
  <c r="C1247" i="1"/>
  <c r="H1246" i="1"/>
  <c r="D1246" i="1"/>
  <c r="C1246" i="1"/>
  <c r="G1246" i="1" s="1"/>
  <c r="D1245" i="1"/>
  <c r="H1245" i="1" s="1"/>
  <c r="C1245" i="1"/>
  <c r="G1245" i="1" s="1"/>
  <c r="D1244" i="1"/>
  <c r="C1244" i="1"/>
  <c r="D1243" i="1"/>
  <c r="C1243" i="1"/>
  <c r="H1242" i="1"/>
  <c r="D1242" i="1"/>
  <c r="C1242" i="1"/>
  <c r="G1242" i="1" s="1"/>
  <c r="D1241" i="1"/>
  <c r="H1241" i="1" s="1"/>
  <c r="C1241" i="1"/>
  <c r="D1240" i="1"/>
  <c r="C1240" i="1"/>
  <c r="D1239" i="1"/>
  <c r="C1239" i="1"/>
  <c r="H1238" i="1"/>
  <c r="D1238" i="1"/>
  <c r="C1238" i="1"/>
  <c r="G1238" i="1" s="1"/>
  <c r="D1237" i="1"/>
  <c r="H1237" i="1" s="1"/>
  <c r="C1237" i="1"/>
  <c r="D1236" i="1"/>
  <c r="C1236" i="1"/>
  <c r="C1235" i="1"/>
  <c r="D1234" i="1"/>
  <c r="H1234" i="1" s="1"/>
  <c r="C1234" i="1"/>
  <c r="D1233" i="1"/>
  <c r="C1233" i="1"/>
  <c r="D1232" i="1"/>
  <c r="C1232" i="1"/>
  <c r="H1231" i="1"/>
  <c r="D1231" i="1"/>
  <c r="C1231" i="1"/>
  <c r="G1231" i="1" s="1"/>
  <c r="H1230" i="1"/>
  <c r="D1230" i="1"/>
  <c r="C1230" i="1"/>
  <c r="G1230" i="1" s="1"/>
  <c r="D1229" i="1"/>
  <c r="C1229" i="1"/>
  <c r="D1228" i="1"/>
  <c r="C1228" i="1"/>
  <c r="D1227" i="1"/>
  <c r="C1227" i="1"/>
  <c r="D1226" i="1"/>
  <c r="C1226" i="1"/>
  <c r="G1226" i="1" s="1"/>
  <c r="D1225" i="1"/>
  <c r="H1225" i="1" s="1"/>
  <c r="C1225" i="1"/>
  <c r="H1224" i="1"/>
  <c r="D1224" i="1"/>
  <c r="C1224" i="1"/>
  <c r="H1221" i="1"/>
  <c r="D1221" i="1"/>
  <c r="C1221" i="1"/>
  <c r="G1221" i="1" s="1"/>
  <c r="H1220" i="1"/>
  <c r="D1220" i="1"/>
  <c r="C1220" i="1"/>
  <c r="G1220" i="1" s="1"/>
  <c r="C1219" i="1"/>
  <c r="H1218" i="1"/>
  <c r="G1218" i="1"/>
  <c r="D1218" i="1"/>
  <c r="C1218" i="1"/>
  <c r="D1217" i="1"/>
  <c r="H1217" i="1" s="1"/>
  <c r="C1217" i="1"/>
  <c r="C1216" i="1"/>
  <c r="C1215" i="1"/>
  <c r="D1213" i="1"/>
  <c r="C1213" i="1"/>
  <c r="D1212" i="1"/>
  <c r="C1212"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H1180" i="1"/>
  <c r="D1180" i="1"/>
  <c r="C1180" i="1"/>
  <c r="G1180" i="1" s="1"/>
  <c r="H1179" i="1"/>
  <c r="D1179" i="1"/>
  <c r="C1179" i="1"/>
  <c r="G1179" i="1" s="1"/>
  <c r="D1178" i="1"/>
  <c r="C1178" i="1"/>
  <c r="D1177" i="1"/>
  <c r="C1177" i="1"/>
  <c r="H1176" i="1"/>
  <c r="D1176" i="1"/>
  <c r="C1176" i="1"/>
  <c r="G1176" i="1" s="1"/>
  <c r="H1175" i="1"/>
  <c r="D1175" i="1"/>
  <c r="C1175" i="1"/>
  <c r="G1175" i="1" s="1"/>
  <c r="D1174" i="1"/>
  <c r="C1174" i="1"/>
  <c r="D1173" i="1"/>
  <c r="C1173" i="1"/>
  <c r="H1172" i="1"/>
  <c r="D1172" i="1"/>
  <c r="C1172" i="1"/>
  <c r="G1172" i="1" s="1"/>
  <c r="H1171" i="1"/>
  <c r="D1171" i="1"/>
  <c r="C1171" i="1"/>
  <c r="G1171" i="1" s="1"/>
  <c r="D1170" i="1"/>
  <c r="C1170" i="1"/>
  <c r="D1169" i="1"/>
  <c r="C1169" i="1"/>
  <c r="H1168" i="1"/>
  <c r="D1168" i="1"/>
  <c r="C1168" i="1"/>
  <c r="G1168" i="1" s="1"/>
  <c r="D1167" i="1"/>
  <c r="D1166" i="1"/>
  <c r="C1166" i="1"/>
  <c r="D1165" i="1"/>
  <c r="C1165" i="1"/>
  <c r="H1164" i="1"/>
  <c r="D1164" i="1"/>
  <c r="C1164" i="1"/>
  <c r="G1164" i="1" s="1"/>
  <c r="H1163" i="1"/>
  <c r="D1163" i="1"/>
  <c r="C1163" i="1"/>
  <c r="G1163" i="1" s="1"/>
  <c r="D1162" i="1"/>
  <c r="C1162" i="1"/>
  <c r="D1161" i="1"/>
  <c r="C1161" i="1"/>
  <c r="D1160" i="1"/>
  <c r="H1160" i="1" s="1"/>
  <c r="C1160" i="1"/>
  <c r="G1160" i="1" s="1"/>
  <c r="H1159" i="1"/>
  <c r="D1159" i="1"/>
  <c r="C1159" i="1"/>
  <c r="G1159" i="1" s="1"/>
  <c r="D1158" i="1"/>
  <c r="C1158" i="1"/>
  <c r="C1157" i="1"/>
  <c r="H1156" i="1"/>
  <c r="D1156" i="1"/>
  <c r="C1156" i="1"/>
  <c r="D1155" i="1"/>
  <c r="H1155" i="1" s="1"/>
  <c r="C1155" i="1"/>
  <c r="G1151" i="1"/>
  <c r="D1151" i="1"/>
  <c r="C1151" i="1"/>
  <c r="G1150" i="1"/>
  <c r="D1150" i="1"/>
  <c r="C1150" i="1"/>
  <c r="H1150" i="1" s="1"/>
  <c r="G1149" i="1"/>
  <c r="D1149" i="1"/>
  <c r="C1149" i="1"/>
  <c r="H1149" i="1" s="1"/>
  <c r="C1148" i="1"/>
  <c r="G1147" i="1"/>
  <c r="D1147" i="1"/>
  <c r="C1147" i="1"/>
  <c r="H1147" i="1" s="1"/>
  <c r="G1146" i="1"/>
  <c r="D1146" i="1"/>
  <c r="C1146" i="1"/>
  <c r="H1146" i="1" s="1"/>
  <c r="G1145" i="1"/>
  <c r="D1145" i="1"/>
  <c r="C1145" i="1"/>
  <c r="H1145" i="1" s="1"/>
  <c r="D1144" i="1"/>
  <c r="G1144" i="1" s="1"/>
  <c r="C1144" i="1"/>
  <c r="G1143" i="1"/>
  <c r="D1143" i="1"/>
  <c r="C1143" i="1"/>
  <c r="H1143" i="1" s="1"/>
  <c r="C1142" i="1"/>
  <c r="D1141" i="1"/>
  <c r="G1141" i="1" s="1"/>
  <c r="C1141" i="1"/>
  <c r="G1140" i="1"/>
  <c r="D1140" i="1"/>
  <c r="C1140" i="1"/>
  <c r="H1140" i="1" s="1"/>
  <c r="G1139" i="1"/>
  <c r="D1139" i="1"/>
  <c r="C1139" i="1"/>
  <c r="H1139" i="1" s="1"/>
  <c r="D1138" i="1"/>
  <c r="G1138" i="1" s="1"/>
  <c r="C1138" i="1"/>
  <c r="H1138" i="1" s="1"/>
  <c r="D1137" i="1"/>
  <c r="G1137" i="1" s="1"/>
  <c r="C1137" i="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G1128" i="1"/>
  <c r="D1128" i="1"/>
  <c r="C1128" i="1"/>
  <c r="H1128" i="1" s="1"/>
  <c r="D1127" i="1"/>
  <c r="G1127" i="1" s="1"/>
  <c r="C1127" i="1"/>
  <c r="H1127" i="1" s="1"/>
  <c r="G1126" i="1"/>
  <c r="D1126" i="1"/>
  <c r="C1126" i="1"/>
  <c r="H1126" i="1" s="1"/>
  <c r="G1125" i="1"/>
  <c r="D1125" i="1"/>
  <c r="C1125" i="1"/>
  <c r="H1125" i="1" s="1"/>
  <c r="C1124" i="1"/>
  <c r="G1123" i="1"/>
  <c r="D1123" i="1"/>
  <c r="C1123" i="1"/>
  <c r="H1123" i="1" s="1"/>
  <c r="G1122" i="1"/>
  <c r="D1122" i="1"/>
  <c r="C1122" i="1"/>
  <c r="H1122" i="1" s="1"/>
  <c r="G1121" i="1"/>
  <c r="D1121" i="1"/>
  <c r="C1121" i="1"/>
  <c r="H1121" i="1" s="1"/>
  <c r="C1120" i="1"/>
  <c r="D1119" i="1"/>
  <c r="C1119" i="1"/>
  <c r="D1118" i="1"/>
  <c r="C1118" i="1"/>
  <c r="D1117" i="1"/>
  <c r="C1117" i="1"/>
  <c r="D1116" i="1"/>
  <c r="C1116" i="1"/>
  <c r="D1115" i="1"/>
  <c r="C1115" i="1"/>
  <c r="D1114" i="1"/>
  <c r="C1114" i="1"/>
  <c r="D1113" i="1"/>
  <c r="C1113"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C1030" i="1"/>
  <c r="D1029" i="1"/>
  <c r="C1029" i="1"/>
  <c r="D1028" i="1"/>
  <c r="C1028" i="1"/>
  <c r="D1027" i="1"/>
  <c r="C1027" i="1"/>
  <c r="D1026" i="1"/>
  <c r="C1026" i="1"/>
  <c r="D1025" i="1"/>
  <c r="C1025" i="1"/>
  <c r="D1024" i="1"/>
  <c r="C1024"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H901" i="1"/>
  <c r="D901" i="1"/>
  <c r="C901" i="1"/>
  <c r="D900" i="1"/>
  <c r="H900" i="1" s="1"/>
  <c r="C900" i="1"/>
  <c r="D899" i="1"/>
  <c r="H899" i="1" s="1"/>
  <c r="C899" i="1"/>
  <c r="D898" i="1"/>
  <c r="H898" i="1" s="1"/>
  <c r="C898" i="1"/>
  <c r="G897" i="1"/>
  <c r="D897" i="1"/>
  <c r="H897" i="1" s="1"/>
  <c r="C897" i="1"/>
  <c r="D896" i="1"/>
  <c r="H896" i="1" s="1"/>
  <c r="C896" i="1"/>
  <c r="D895" i="1"/>
  <c r="H895" i="1" s="1"/>
  <c r="C895" i="1"/>
  <c r="D894" i="1"/>
  <c r="H894" i="1" s="1"/>
  <c r="C894" i="1"/>
  <c r="G893" i="1"/>
  <c r="D893" i="1"/>
  <c r="H893" i="1" s="1"/>
  <c r="C893" i="1"/>
  <c r="D892" i="1"/>
  <c r="H892" i="1" s="1"/>
  <c r="C892" i="1"/>
  <c r="D891" i="1"/>
  <c r="H891" i="1" s="1"/>
  <c r="C891" i="1"/>
  <c r="D890" i="1"/>
  <c r="H890" i="1" s="1"/>
  <c r="C890" i="1"/>
  <c r="G889" i="1"/>
  <c r="D889" i="1"/>
  <c r="H889" i="1" s="1"/>
  <c r="C889" i="1"/>
  <c r="D888" i="1"/>
  <c r="H888" i="1" s="1"/>
  <c r="C888" i="1"/>
  <c r="D887" i="1"/>
  <c r="H887" i="1" s="1"/>
  <c r="C887" i="1"/>
  <c r="D886" i="1"/>
  <c r="H886" i="1" s="1"/>
  <c r="C886" i="1"/>
  <c r="G885" i="1"/>
  <c r="D885" i="1"/>
  <c r="H885" i="1" s="1"/>
  <c r="C885" i="1"/>
  <c r="D884" i="1"/>
  <c r="H884" i="1" s="1"/>
  <c r="C884" i="1"/>
  <c r="D883" i="1"/>
  <c r="H883" i="1" s="1"/>
  <c r="C883" i="1"/>
  <c r="D882" i="1"/>
  <c r="H882" i="1" s="1"/>
  <c r="C882" i="1"/>
  <c r="G881" i="1"/>
  <c r="D881" i="1"/>
  <c r="H881" i="1" s="1"/>
  <c r="C881" i="1"/>
  <c r="D880" i="1"/>
  <c r="H880" i="1" s="1"/>
  <c r="C880" i="1"/>
  <c r="D879" i="1"/>
  <c r="H879" i="1" s="1"/>
  <c r="C879" i="1"/>
  <c r="D878" i="1"/>
  <c r="H878" i="1" s="1"/>
  <c r="C878" i="1"/>
  <c r="G877" i="1"/>
  <c r="D877" i="1"/>
  <c r="H877" i="1" s="1"/>
  <c r="C877" i="1"/>
  <c r="D876" i="1"/>
  <c r="H876" i="1" s="1"/>
  <c r="C876" i="1"/>
  <c r="D875" i="1"/>
  <c r="H875" i="1" s="1"/>
  <c r="C875" i="1"/>
  <c r="D874" i="1"/>
  <c r="H874" i="1" s="1"/>
  <c r="C874" i="1"/>
  <c r="G873" i="1"/>
  <c r="D873" i="1"/>
  <c r="H873" i="1" s="1"/>
  <c r="C873" i="1"/>
  <c r="D872" i="1"/>
  <c r="H872" i="1" s="1"/>
  <c r="C872" i="1"/>
  <c r="D871" i="1"/>
  <c r="H871" i="1" s="1"/>
  <c r="C871" i="1"/>
  <c r="D870" i="1"/>
  <c r="H870" i="1" s="1"/>
  <c r="C870" i="1"/>
  <c r="G869" i="1"/>
  <c r="D869" i="1"/>
  <c r="H869" i="1" s="1"/>
  <c r="C869" i="1"/>
  <c r="D868" i="1"/>
  <c r="H868" i="1" s="1"/>
  <c r="C868" i="1"/>
  <c r="D867" i="1"/>
  <c r="H867" i="1" s="1"/>
  <c r="C867" i="1"/>
  <c r="D866" i="1"/>
  <c r="H866" i="1" s="1"/>
  <c r="C866" i="1"/>
  <c r="G865" i="1"/>
  <c r="D865" i="1"/>
  <c r="H865" i="1" s="1"/>
  <c r="C865" i="1"/>
  <c r="D864" i="1"/>
  <c r="H864" i="1" s="1"/>
  <c r="C864" i="1"/>
  <c r="D863" i="1"/>
  <c r="H863" i="1" s="1"/>
  <c r="C863" i="1"/>
  <c r="D862" i="1"/>
  <c r="H862" i="1" s="1"/>
  <c r="C862" i="1"/>
  <c r="G861" i="1"/>
  <c r="D861" i="1"/>
  <c r="H861" i="1" s="1"/>
  <c r="C861" i="1"/>
  <c r="D860" i="1"/>
  <c r="H860" i="1" s="1"/>
  <c r="C860" i="1"/>
  <c r="D859" i="1"/>
  <c r="H859" i="1" s="1"/>
  <c r="C859" i="1"/>
  <c r="D858" i="1"/>
  <c r="H858" i="1" s="1"/>
  <c r="C858" i="1"/>
  <c r="G857" i="1"/>
  <c r="D857" i="1"/>
  <c r="H857" i="1" s="1"/>
  <c r="C857" i="1"/>
  <c r="D856" i="1"/>
  <c r="H856" i="1" s="1"/>
  <c r="C856" i="1"/>
  <c r="D855" i="1"/>
  <c r="H855" i="1" s="1"/>
  <c r="C855" i="1"/>
  <c r="D854" i="1"/>
  <c r="H854" i="1" s="1"/>
  <c r="C854" i="1"/>
  <c r="G853" i="1"/>
  <c r="D853" i="1"/>
  <c r="H853" i="1" s="1"/>
  <c r="C853" i="1"/>
  <c r="D852" i="1"/>
  <c r="H852" i="1" s="1"/>
  <c r="C852" i="1"/>
  <c r="D851" i="1"/>
  <c r="H851" i="1" s="1"/>
  <c r="C851" i="1"/>
  <c r="D850" i="1"/>
  <c r="H850" i="1" s="1"/>
  <c r="C850" i="1"/>
  <c r="G849" i="1"/>
  <c r="D849" i="1"/>
  <c r="H849" i="1" s="1"/>
  <c r="C849" i="1"/>
  <c r="D848" i="1"/>
  <c r="H848" i="1" s="1"/>
  <c r="C848" i="1"/>
  <c r="D847" i="1"/>
  <c r="H847" i="1" s="1"/>
  <c r="C847" i="1"/>
  <c r="D846" i="1"/>
  <c r="H846" i="1" s="1"/>
  <c r="C846" i="1"/>
  <c r="G845" i="1"/>
  <c r="D845" i="1"/>
  <c r="H845" i="1" s="1"/>
  <c r="C845" i="1"/>
  <c r="D844" i="1"/>
  <c r="H844" i="1" s="1"/>
  <c r="C844" i="1"/>
  <c r="D843" i="1"/>
  <c r="H843" i="1" s="1"/>
  <c r="C843" i="1"/>
  <c r="D842" i="1"/>
  <c r="H842" i="1" s="1"/>
  <c r="C842" i="1"/>
  <c r="G841" i="1"/>
  <c r="D841" i="1"/>
  <c r="H841" i="1" s="1"/>
  <c r="C841" i="1"/>
  <c r="D840" i="1"/>
  <c r="H840" i="1" s="1"/>
  <c r="C840" i="1"/>
  <c r="D839" i="1"/>
  <c r="H839" i="1" s="1"/>
  <c r="C839" i="1"/>
  <c r="D838" i="1"/>
  <c r="H838" i="1" s="1"/>
  <c r="C838" i="1"/>
  <c r="G837" i="1"/>
  <c r="D837" i="1"/>
  <c r="H837" i="1" s="1"/>
  <c r="C837" i="1"/>
  <c r="D836" i="1"/>
  <c r="H836" i="1" s="1"/>
  <c r="C836" i="1"/>
  <c r="D835" i="1"/>
  <c r="H835" i="1" s="1"/>
  <c r="C835" i="1"/>
  <c r="D834" i="1"/>
  <c r="H834" i="1" s="1"/>
  <c r="C834" i="1"/>
  <c r="G833" i="1"/>
  <c r="D833" i="1"/>
  <c r="H833" i="1" s="1"/>
  <c r="C833" i="1"/>
  <c r="D832" i="1"/>
  <c r="H832" i="1" s="1"/>
  <c r="C832" i="1"/>
  <c r="D831" i="1"/>
  <c r="H831" i="1" s="1"/>
  <c r="C831" i="1"/>
  <c r="G830" i="1"/>
  <c r="D830" i="1"/>
  <c r="H830" i="1" s="1"/>
  <c r="C830" i="1"/>
  <c r="G829" i="1"/>
  <c r="D829" i="1"/>
  <c r="H829" i="1" s="1"/>
  <c r="C829" i="1"/>
  <c r="D828" i="1"/>
  <c r="H828" i="1" s="1"/>
  <c r="C828" i="1"/>
  <c r="D827" i="1"/>
  <c r="H827" i="1" s="1"/>
  <c r="C827" i="1"/>
  <c r="D826" i="1"/>
  <c r="H826" i="1" s="1"/>
  <c r="C826" i="1"/>
  <c r="G825" i="1"/>
  <c r="D825" i="1"/>
  <c r="H825" i="1" s="1"/>
  <c r="C825" i="1"/>
  <c r="D824" i="1"/>
  <c r="H824" i="1" s="1"/>
  <c r="C824" i="1"/>
  <c r="D823" i="1"/>
  <c r="H823" i="1" s="1"/>
  <c r="C823" i="1"/>
  <c r="D822" i="1"/>
  <c r="H822" i="1" s="1"/>
  <c r="C822" i="1"/>
  <c r="G821" i="1"/>
  <c r="D821" i="1"/>
  <c r="H821" i="1" s="1"/>
  <c r="C821" i="1"/>
  <c r="D820" i="1"/>
  <c r="H820" i="1" s="1"/>
  <c r="C820" i="1"/>
  <c r="D819" i="1"/>
  <c r="H819" i="1" s="1"/>
  <c r="C819" i="1"/>
  <c r="D818" i="1"/>
  <c r="H818" i="1" s="1"/>
  <c r="C818" i="1"/>
  <c r="G817" i="1"/>
  <c r="D817" i="1"/>
  <c r="H817" i="1" s="1"/>
  <c r="C817" i="1"/>
  <c r="D816" i="1"/>
  <c r="H816" i="1" s="1"/>
  <c r="C816" i="1"/>
  <c r="D815" i="1"/>
  <c r="H815" i="1" s="1"/>
  <c r="C815" i="1"/>
  <c r="D814" i="1"/>
  <c r="H814" i="1" s="1"/>
  <c r="C814" i="1"/>
  <c r="G813" i="1"/>
  <c r="D813" i="1"/>
  <c r="H813" i="1" s="1"/>
  <c r="C813" i="1"/>
  <c r="D812" i="1"/>
  <c r="H812" i="1" s="1"/>
  <c r="C812" i="1"/>
  <c r="D811" i="1"/>
  <c r="H811" i="1" s="1"/>
  <c r="C811" i="1"/>
  <c r="D810" i="1"/>
  <c r="H810" i="1" s="1"/>
  <c r="C810" i="1"/>
  <c r="G809" i="1"/>
  <c r="D809" i="1"/>
  <c r="H809" i="1" s="1"/>
  <c r="C809" i="1"/>
  <c r="D808" i="1"/>
  <c r="H808" i="1" s="1"/>
  <c r="C808" i="1"/>
  <c r="D807" i="1"/>
  <c r="H807" i="1" s="1"/>
  <c r="C807" i="1"/>
  <c r="D806" i="1"/>
  <c r="H806" i="1" s="1"/>
  <c r="C806" i="1"/>
  <c r="G805" i="1"/>
  <c r="D805" i="1"/>
  <c r="H805" i="1" s="1"/>
  <c r="C805" i="1"/>
  <c r="D804" i="1"/>
  <c r="H804" i="1" s="1"/>
  <c r="C804" i="1"/>
  <c r="D803" i="1"/>
  <c r="H803" i="1" s="1"/>
  <c r="C803" i="1"/>
  <c r="D802" i="1"/>
  <c r="H802" i="1" s="1"/>
  <c r="C802" i="1"/>
  <c r="G801" i="1"/>
  <c r="D801" i="1"/>
  <c r="H801" i="1" s="1"/>
  <c r="C801" i="1"/>
  <c r="D800" i="1"/>
  <c r="H800" i="1" s="1"/>
  <c r="C800" i="1"/>
  <c r="D799" i="1"/>
  <c r="H799" i="1" s="1"/>
  <c r="C799" i="1"/>
  <c r="D798" i="1"/>
  <c r="H798" i="1" s="1"/>
  <c r="C798" i="1"/>
  <c r="G797" i="1"/>
  <c r="D797" i="1"/>
  <c r="H797" i="1" s="1"/>
  <c r="C797" i="1"/>
  <c r="D796" i="1"/>
  <c r="H796" i="1" s="1"/>
  <c r="C796" i="1"/>
  <c r="D795" i="1"/>
  <c r="H795" i="1" s="1"/>
  <c r="C795" i="1"/>
  <c r="D794" i="1"/>
  <c r="H794" i="1" s="1"/>
  <c r="C794" i="1"/>
  <c r="G793" i="1"/>
  <c r="D793" i="1"/>
  <c r="H793" i="1" s="1"/>
  <c r="C793" i="1"/>
  <c r="D792" i="1"/>
  <c r="H792" i="1" s="1"/>
  <c r="C792" i="1"/>
  <c r="D791" i="1"/>
  <c r="H791" i="1" s="1"/>
  <c r="C791" i="1"/>
  <c r="D790" i="1"/>
  <c r="H790" i="1" s="1"/>
  <c r="C790" i="1"/>
  <c r="G789" i="1"/>
  <c r="D789" i="1"/>
  <c r="H789" i="1" s="1"/>
  <c r="C789" i="1"/>
  <c r="D788" i="1"/>
  <c r="H788" i="1" s="1"/>
  <c r="C788" i="1"/>
  <c r="D787" i="1"/>
  <c r="H787" i="1" s="1"/>
  <c r="C787" i="1"/>
  <c r="D786" i="1"/>
  <c r="H786" i="1" s="1"/>
  <c r="C786" i="1"/>
  <c r="G785" i="1"/>
  <c r="D785" i="1"/>
  <c r="H785" i="1" s="1"/>
  <c r="C785" i="1"/>
  <c r="D784" i="1"/>
  <c r="H784" i="1" s="1"/>
  <c r="C784" i="1"/>
  <c r="D783" i="1"/>
  <c r="H783" i="1" s="1"/>
  <c r="C783" i="1"/>
  <c r="D782" i="1"/>
  <c r="H782" i="1" s="1"/>
  <c r="C782" i="1"/>
  <c r="G781" i="1"/>
  <c r="D781" i="1"/>
  <c r="H781" i="1" s="1"/>
  <c r="C781" i="1"/>
  <c r="D780" i="1"/>
  <c r="H780" i="1" s="1"/>
  <c r="C780" i="1"/>
  <c r="D779" i="1"/>
  <c r="H779" i="1" s="1"/>
  <c r="C779" i="1"/>
  <c r="D778" i="1"/>
  <c r="H778" i="1" s="1"/>
  <c r="C778" i="1"/>
  <c r="G777" i="1"/>
  <c r="D777" i="1"/>
  <c r="H777" i="1" s="1"/>
  <c r="C777" i="1"/>
  <c r="D776" i="1"/>
  <c r="H776" i="1" s="1"/>
  <c r="C776" i="1"/>
  <c r="D775" i="1"/>
  <c r="H775" i="1" s="1"/>
  <c r="C775" i="1"/>
  <c r="D774" i="1"/>
  <c r="H774" i="1" s="1"/>
  <c r="C774" i="1"/>
  <c r="G773" i="1"/>
  <c r="D773" i="1"/>
  <c r="H773" i="1" s="1"/>
  <c r="C773" i="1"/>
  <c r="D772" i="1"/>
  <c r="H772" i="1" s="1"/>
  <c r="C772" i="1"/>
  <c r="D771" i="1"/>
  <c r="H771" i="1" s="1"/>
  <c r="C771" i="1"/>
  <c r="G770" i="1"/>
  <c r="D770" i="1"/>
  <c r="H770" i="1" s="1"/>
  <c r="C770" i="1"/>
  <c r="G769" i="1"/>
  <c r="D769" i="1"/>
  <c r="H769" i="1" s="1"/>
  <c r="C769" i="1"/>
  <c r="D768" i="1"/>
  <c r="H768" i="1" s="1"/>
  <c r="C768" i="1"/>
  <c r="D767" i="1"/>
  <c r="H767" i="1" s="1"/>
  <c r="C767" i="1"/>
  <c r="G766" i="1"/>
  <c r="D766" i="1"/>
  <c r="H766" i="1" s="1"/>
  <c r="C766" i="1"/>
  <c r="G765" i="1"/>
  <c r="D765" i="1"/>
  <c r="H765" i="1" s="1"/>
  <c r="C765" i="1"/>
  <c r="D764" i="1"/>
  <c r="H764" i="1" s="1"/>
  <c r="C764" i="1"/>
  <c r="D763" i="1"/>
  <c r="H763" i="1" s="1"/>
  <c r="C763" i="1"/>
  <c r="G762" i="1"/>
  <c r="D762" i="1"/>
  <c r="H762" i="1" s="1"/>
  <c r="C762" i="1"/>
  <c r="G761" i="1"/>
  <c r="D761" i="1"/>
  <c r="H761" i="1" s="1"/>
  <c r="C761" i="1"/>
  <c r="D760" i="1"/>
  <c r="H760" i="1" s="1"/>
  <c r="C760" i="1"/>
  <c r="D759" i="1"/>
  <c r="H759" i="1" s="1"/>
  <c r="C759" i="1"/>
  <c r="G758" i="1"/>
  <c r="D758" i="1"/>
  <c r="H758" i="1" s="1"/>
  <c r="C758" i="1"/>
  <c r="G757" i="1"/>
  <c r="D757" i="1"/>
  <c r="H757" i="1" s="1"/>
  <c r="C757" i="1"/>
  <c r="D756" i="1"/>
  <c r="H756" i="1" s="1"/>
  <c r="C756" i="1"/>
  <c r="D755" i="1"/>
  <c r="H755" i="1" s="1"/>
  <c r="C755" i="1"/>
  <c r="G754" i="1"/>
  <c r="D754" i="1"/>
  <c r="H754" i="1" s="1"/>
  <c r="C754" i="1"/>
  <c r="G753" i="1"/>
  <c r="D753" i="1"/>
  <c r="H753" i="1" s="1"/>
  <c r="C753" i="1"/>
  <c r="D752" i="1"/>
  <c r="H752" i="1" s="1"/>
  <c r="C752" i="1"/>
  <c r="D751" i="1"/>
  <c r="H751" i="1" s="1"/>
  <c r="C751" i="1"/>
  <c r="G750" i="1"/>
  <c r="D750" i="1"/>
  <c r="H750" i="1" s="1"/>
  <c r="C750" i="1"/>
  <c r="G749" i="1"/>
  <c r="D749" i="1"/>
  <c r="H749" i="1" s="1"/>
  <c r="C749" i="1"/>
  <c r="D748" i="1"/>
  <c r="H748" i="1" s="1"/>
  <c r="C748" i="1"/>
  <c r="D747" i="1"/>
  <c r="H747" i="1" s="1"/>
  <c r="C747" i="1"/>
  <c r="G746" i="1"/>
  <c r="D746" i="1"/>
  <c r="H746" i="1" s="1"/>
  <c r="C746" i="1"/>
  <c r="G745" i="1"/>
  <c r="D745" i="1"/>
  <c r="H745" i="1" s="1"/>
  <c r="C745" i="1"/>
  <c r="D744" i="1"/>
  <c r="H744" i="1" s="1"/>
  <c r="C744" i="1"/>
  <c r="D743" i="1"/>
  <c r="H743" i="1" s="1"/>
  <c r="C743" i="1"/>
  <c r="G742" i="1"/>
  <c r="D742" i="1"/>
  <c r="H742" i="1" s="1"/>
  <c r="C742" i="1"/>
  <c r="G741" i="1"/>
  <c r="D741" i="1"/>
  <c r="H741" i="1" s="1"/>
  <c r="C741" i="1"/>
  <c r="D740" i="1"/>
  <c r="H740" i="1" s="1"/>
  <c r="C740" i="1"/>
  <c r="D739" i="1"/>
  <c r="H739" i="1" s="1"/>
  <c r="C739" i="1"/>
  <c r="G738" i="1"/>
  <c r="D738" i="1"/>
  <c r="H738" i="1" s="1"/>
  <c r="C738" i="1"/>
  <c r="G737" i="1"/>
  <c r="D737" i="1"/>
  <c r="H737" i="1" s="1"/>
  <c r="C737" i="1"/>
  <c r="D736" i="1"/>
  <c r="H736" i="1" s="1"/>
  <c r="C736" i="1"/>
  <c r="D735" i="1"/>
  <c r="H735" i="1" s="1"/>
  <c r="C735" i="1"/>
  <c r="G734" i="1"/>
  <c r="D734" i="1"/>
  <c r="H734" i="1" s="1"/>
  <c r="C734" i="1"/>
  <c r="G733" i="1"/>
  <c r="D733" i="1"/>
  <c r="H733" i="1" s="1"/>
  <c r="C733" i="1"/>
  <c r="D732" i="1"/>
  <c r="H732" i="1" s="1"/>
  <c r="C732" i="1"/>
  <c r="D731" i="1"/>
  <c r="H731" i="1" s="1"/>
  <c r="C731" i="1"/>
  <c r="G730" i="1"/>
  <c r="D730" i="1"/>
  <c r="H730" i="1" s="1"/>
  <c r="C730" i="1"/>
  <c r="G729" i="1"/>
  <c r="D729" i="1"/>
  <c r="H729" i="1" s="1"/>
  <c r="C729" i="1"/>
  <c r="D728" i="1"/>
  <c r="H728" i="1" s="1"/>
  <c r="C728" i="1"/>
  <c r="D727" i="1"/>
  <c r="H727" i="1" s="1"/>
  <c r="C727" i="1"/>
  <c r="G726" i="1"/>
  <c r="D726" i="1"/>
  <c r="H726" i="1" s="1"/>
  <c r="C726" i="1"/>
  <c r="G725" i="1"/>
  <c r="D725" i="1"/>
  <c r="H725" i="1" s="1"/>
  <c r="C725" i="1"/>
  <c r="D724" i="1"/>
  <c r="H724" i="1" s="1"/>
  <c r="C724" i="1"/>
  <c r="D723" i="1"/>
  <c r="H723" i="1" s="1"/>
  <c r="C723" i="1"/>
  <c r="G722" i="1"/>
  <c r="D722" i="1"/>
  <c r="H722" i="1" s="1"/>
  <c r="C722" i="1"/>
  <c r="G721" i="1"/>
  <c r="D721" i="1"/>
  <c r="H721" i="1" s="1"/>
  <c r="C721" i="1"/>
  <c r="D720" i="1"/>
  <c r="H720" i="1" s="1"/>
  <c r="C720" i="1"/>
  <c r="D719" i="1"/>
  <c r="H719" i="1" s="1"/>
  <c r="C719" i="1"/>
  <c r="G718" i="1"/>
  <c r="D718" i="1"/>
  <c r="H718" i="1" s="1"/>
  <c r="C718" i="1"/>
  <c r="G717"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G706" i="1"/>
  <c r="D706" i="1"/>
  <c r="H706" i="1" s="1"/>
  <c r="C706" i="1"/>
  <c r="G705" i="1"/>
  <c r="D705" i="1"/>
  <c r="H705" i="1" s="1"/>
  <c r="C705" i="1"/>
  <c r="D704" i="1"/>
  <c r="H704" i="1" s="1"/>
  <c r="C704" i="1"/>
  <c r="D703" i="1"/>
  <c r="H703" i="1" s="1"/>
  <c r="C703" i="1"/>
  <c r="G702" i="1"/>
  <c r="D702" i="1"/>
  <c r="H702" i="1" s="1"/>
  <c r="C702" i="1"/>
  <c r="G701" i="1"/>
  <c r="D701" i="1"/>
  <c r="H701" i="1" s="1"/>
  <c r="C701" i="1"/>
  <c r="D700" i="1"/>
  <c r="H700" i="1" s="1"/>
  <c r="C700" i="1"/>
  <c r="D699" i="1"/>
  <c r="H699" i="1" s="1"/>
  <c r="C699" i="1"/>
  <c r="G698" i="1"/>
  <c r="D698" i="1"/>
  <c r="H698" i="1" s="1"/>
  <c r="C698" i="1"/>
  <c r="G697" i="1"/>
  <c r="D697" i="1"/>
  <c r="H697" i="1" s="1"/>
  <c r="C697" i="1"/>
  <c r="D696" i="1"/>
  <c r="H696" i="1" s="1"/>
  <c r="C696" i="1"/>
  <c r="D695" i="1"/>
  <c r="H695" i="1" s="1"/>
  <c r="C695" i="1"/>
  <c r="G694" i="1"/>
  <c r="D694" i="1"/>
  <c r="H694" i="1" s="1"/>
  <c r="C694" i="1"/>
  <c r="G693" i="1"/>
  <c r="D693" i="1"/>
  <c r="H693" i="1" s="1"/>
  <c r="C693" i="1"/>
  <c r="D692" i="1"/>
  <c r="H692" i="1" s="1"/>
  <c r="C692" i="1"/>
  <c r="D691" i="1"/>
  <c r="H691" i="1" s="1"/>
  <c r="C691" i="1"/>
  <c r="G690" i="1"/>
  <c r="D690" i="1"/>
  <c r="H690" i="1" s="1"/>
  <c r="C690" i="1"/>
  <c r="G689" i="1"/>
  <c r="D689" i="1"/>
  <c r="H689" i="1" s="1"/>
  <c r="C689" i="1"/>
  <c r="D688" i="1"/>
  <c r="H688" i="1" s="1"/>
  <c r="C688" i="1"/>
  <c r="D687" i="1"/>
  <c r="H687" i="1" s="1"/>
  <c r="C687" i="1"/>
  <c r="G686" i="1"/>
  <c r="D686" i="1"/>
  <c r="H686" i="1" s="1"/>
  <c r="C686" i="1"/>
  <c r="G685" i="1"/>
  <c r="D685" i="1"/>
  <c r="H685" i="1" s="1"/>
  <c r="C685" i="1"/>
  <c r="D684" i="1"/>
  <c r="H684" i="1" s="1"/>
  <c r="C684" i="1"/>
  <c r="D683" i="1"/>
  <c r="H683" i="1" s="1"/>
  <c r="C683" i="1"/>
  <c r="G682" i="1"/>
  <c r="D682" i="1"/>
  <c r="H682" i="1" s="1"/>
  <c r="C682" i="1"/>
  <c r="G681" i="1"/>
  <c r="D681" i="1"/>
  <c r="H681" i="1" s="1"/>
  <c r="C681" i="1"/>
  <c r="D680" i="1"/>
  <c r="H680" i="1" s="1"/>
  <c r="C680" i="1"/>
  <c r="D679" i="1"/>
  <c r="H679" i="1" s="1"/>
  <c r="C679" i="1"/>
  <c r="G678" i="1"/>
  <c r="D678" i="1"/>
  <c r="H678" i="1" s="1"/>
  <c r="C678" i="1"/>
  <c r="G677" i="1"/>
  <c r="D677" i="1"/>
  <c r="H677" i="1" s="1"/>
  <c r="C677" i="1"/>
  <c r="D676" i="1"/>
  <c r="H676" i="1" s="1"/>
  <c r="C676" i="1"/>
  <c r="D675" i="1"/>
  <c r="H675" i="1" s="1"/>
  <c r="C675" i="1"/>
  <c r="G674" i="1"/>
  <c r="D674" i="1"/>
  <c r="H674" i="1" s="1"/>
  <c r="C674" i="1"/>
  <c r="G673" i="1"/>
  <c r="D673" i="1"/>
  <c r="H673" i="1" s="1"/>
  <c r="C673" i="1"/>
  <c r="D672" i="1"/>
  <c r="H672" i="1" s="1"/>
  <c r="C672" i="1"/>
  <c r="D671" i="1"/>
  <c r="H671" i="1" s="1"/>
  <c r="C671" i="1"/>
  <c r="G670" i="1"/>
  <c r="D670" i="1"/>
  <c r="H670" i="1" s="1"/>
  <c r="C670" i="1"/>
  <c r="G669" i="1"/>
  <c r="D669" i="1"/>
  <c r="H669" i="1" s="1"/>
  <c r="C669" i="1"/>
  <c r="D668" i="1"/>
  <c r="H668" i="1" s="1"/>
  <c r="C668" i="1"/>
  <c r="D667" i="1"/>
  <c r="H667" i="1" s="1"/>
  <c r="C667" i="1"/>
  <c r="G666" i="1"/>
  <c r="D666" i="1"/>
  <c r="H666" i="1" s="1"/>
  <c r="C666" i="1"/>
  <c r="G665" i="1"/>
  <c r="D665" i="1"/>
  <c r="H665" i="1" s="1"/>
  <c r="C665" i="1"/>
  <c r="D664" i="1"/>
  <c r="H664" i="1" s="1"/>
  <c r="C664" i="1"/>
  <c r="D663" i="1"/>
  <c r="H663" i="1" s="1"/>
  <c r="C663" i="1"/>
  <c r="G662" i="1"/>
  <c r="D662" i="1"/>
  <c r="H662" i="1" s="1"/>
  <c r="C662" i="1"/>
  <c r="G661" i="1"/>
  <c r="D661" i="1"/>
  <c r="H661" i="1" s="1"/>
  <c r="C661" i="1"/>
  <c r="D660" i="1"/>
  <c r="H660" i="1" s="1"/>
  <c r="C660" i="1"/>
  <c r="D659" i="1"/>
  <c r="H659" i="1" s="1"/>
  <c r="C659" i="1"/>
  <c r="G658" i="1"/>
  <c r="D658" i="1"/>
  <c r="H658" i="1" s="1"/>
  <c r="C658" i="1"/>
  <c r="G657" i="1"/>
  <c r="D657" i="1"/>
  <c r="H657" i="1" s="1"/>
  <c r="C657" i="1"/>
  <c r="D656" i="1"/>
  <c r="H656" i="1" s="1"/>
  <c r="C656" i="1"/>
  <c r="D655" i="1"/>
  <c r="H655" i="1" s="1"/>
  <c r="C655" i="1"/>
  <c r="G654" i="1"/>
  <c r="D654" i="1"/>
  <c r="H654" i="1" s="1"/>
  <c r="C654" i="1"/>
  <c r="G653" i="1"/>
  <c r="D653" i="1"/>
  <c r="H653" i="1" s="1"/>
  <c r="C653" i="1"/>
  <c r="D652" i="1"/>
  <c r="H652" i="1" s="1"/>
  <c r="C652" i="1"/>
  <c r="D651" i="1"/>
  <c r="H651" i="1" s="1"/>
  <c r="C651" i="1"/>
  <c r="G650" i="1"/>
  <c r="D650" i="1"/>
  <c r="H650" i="1" s="1"/>
  <c r="C650" i="1"/>
  <c r="G649" i="1"/>
  <c r="D649" i="1"/>
  <c r="H649" i="1" s="1"/>
  <c r="C649" i="1"/>
  <c r="D648" i="1"/>
  <c r="H648" i="1" s="1"/>
  <c r="C648" i="1"/>
  <c r="D647" i="1"/>
  <c r="H647" i="1" s="1"/>
  <c r="C647" i="1"/>
  <c r="G646" i="1"/>
  <c r="D646" i="1"/>
  <c r="H646" i="1" s="1"/>
  <c r="C646" i="1"/>
  <c r="C645" i="1"/>
  <c r="D644" i="1"/>
  <c r="H644" i="1" s="1"/>
  <c r="C644" i="1"/>
  <c r="D643" i="1"/>
  <c r="H643" i="1" s="1"/>
  <c r="C643" i="1"/>
  <c r="G642" i="1"/>
  <c r="D642" i="1"/>
  <c r="H642" i="1" s="1"/>
  <c r="C642" i="1"/>
  <c r="D641" i="1"/>
  <c r="H641" i="1" s="1"/>
  <c r="C641" i="1"/>
  <c r="C637" i="1"/>
  <c r="G632" i="1"/>
  <c r="D632" i="1"/>
  <c r="H632" i="1" s="1"/>
  <c r="C632" i="1"/>
  <c r="D631" i="1"/>
  <c r="H631" i="1" s="1"/>
  <c r="C631" i="1"/>
  <c r="D628" i="1"/>
  <c r="H628" i="1" s="1"/>
  <c r="C628" i="1"/>
  <c r="G627" i="1"/>
  <c r="D627" i="1"/>
  <c r="H627" i="1" s="1"/>
  <c r="C627" i="1"/>
  <c r="G626" i="1"/>
  <c r="D626" i="1"/>
  <c r="H626" i="1" s="1"/>
  <c r="C626" i="1"/>
  <c r="D625" i="1"/>
  <c r="H625" i="1" s="1"/>
  <c r="C625" i="1"/>
  <c r="D624" i="1"/>
  <c r="H624" i="1" s="1"/>
  <c r="C624" i="1"/>
  <c r="D623" i="1"/>
  <c r="H623" i="1" s="1"/>
  <c r="C623" i="1"/>
  <c r="D622" i="1"/>
  <c r="H622" i="1" s="1"/>
  <c r="C622" i="1"/>
  <c r="D621" i="1"/>
  <c r="H621" i="1" s="1"/>
  <c r="C621" i="1"/>
  <c r="D620" i="1"/>
  <c r="H620" i="1" s="1"/>
  <c r="C620" i="1"/>
  <c r="D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D603" i="1"/>
  <c r="H603" i="1" s="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D594" i="1"/>
  <c r="H594" i="1" s="1"/>
  <c r="C594" i="1"/>
  <c r="D593" i="1"/>
  <c r="H593" i="1" s="1"/>
  <c r="C593" i="1"/>
  <c r="D592" i="1"/>
  <c r="H592" i="1" s="1"/>
  <c r="C592" i="1"/>
  <c r="D591" i="1"/>
  <c r="H591" i="1" s="1"/>
  <c r="C591" i="1"/>
  <c r="D590" i="1"/>
  <c r="H590" i="1" s="1"/>
  <c r="C590" i="1"/>
  <c r="D589" i="1"/>
  <c r="H589" i="1" s="1"/>
  <c r="C589" i="1"/>
  <c r="D588" i="1"/>
  <c r="H588" i="1" s="1"/>
  <c r="C588" i="1"/>
  <c r="H586" i="1"/>
  <c r="D586" i="1"/>
  <c r="G586" i="1" s="1"/>
  <c r="C586" i="1"/>
  <c r="H585" i="1"/>
  <c r="D585" i="1"/>
  <c r="G585" i="1" s="1"/>
  <c r="C585" i="1"/>
  <c r="H584" i="1"/>
  <c r="D584" i="1"/>
  <c r="G584" i="1" s="1"/>
  <c r="C584" i="1"/>
  <c r="H583" i="1"/>
  <c r="D583" i="1"/>
  <c r="G583" i="1" s="1"/>
  <c r="C583" i="1"/>
  <c r="H582" i="1"/>
  <c r="D582" i="1"/>
  <c r="G582" i="1" s="1"/>
  <c r="C582" i="1"/>
  <c r="H581" i="1"/>
  <c r="D581" i="1"/>
  <c r="G581" i="1" s="1"/>
  <c r="C581" i="1"/>
  <c r="H580" i="1"/>
  <c r="D580" i="1"/>
  <c r="G580" i="1" s="1"/>
  <c r="C580" i="1"/>
  <c r="H579" i="1"/>
  <c r="D579" i="1"/>
  <c r="G579" i="1" s="1"/>
  <c r="C579" i="1"/>
  <c r="H578" i="1"/>
  <c r="D578" i="1"/>
  <c r="G578" i="1" s="1"/>
  <c r="C578" i="1"/>
  <c r="H577" i="1"/>
  <c r="D577" i="1"/>
  <c r="G577" i="1" s="1"/>
  <c r="C577" i="1"/>
  <c r="H576" i="1"/>
  <c r="D576" i="1"/>
  <c r="G576" i="1" s="1"/>
  <c r="C576" i="1"/>
  <c r="H575" i="1"/>
  <c r="D575" i="1"/>
  <c r="G575" i="1" s="1"/>
  <c r="C575" i="1"/>
  <c r="C574" i="1"/>
  <c r="H573" i="1"/>
  <c r="D573" i="1"/>
  <c r="G573" i="1" s="1"/>
  <c r="C573" i="1"/>
  <c r="H572" i="1"/>
  <c r="D572" i="1"/>
  <c r="G572" i="1" s="1"/>
  <c r="C572" i="1"/>
  <c r="H571" i="1"/>
  <c r="D571" i="1"/>
  <c r="G571" i="1" s="1"/>
  <c r="C571" i="1"/>
  <c r="H570" i="1"/>
  <c r="D570" i="1"/>
  <c r="G570" i="1" s="1"/>
  <c r="C570" i="1"/>
  <c r="H569" i="1"/>
  <c r="D569" i="1"/>
  <c r="G569" i="1" s="1"/>
  <c r="C569" i="1"/>
  <c r="H568" i="1"/>
  <c r="D568" i="1"/>
  <c r="G568" i="1" s="1"/>
  <c r="C568" i="1"/>
  <c r="H567" i="1"/>
  <c r="D567" i="1"/>
  <c r="G567" i="1" s="1"/>
  <c r="C567" i="1"/>
  <c r="H566" i="1"/>
  <c r="D566" i="1"/>
  <c r="G566" i="1" s="1"/>
  <c r="C566" i="1"/>
  <c r="H565" i="1"/>
  <c r="D565" i="1"/>
  <c r="G565" i="1" s="1"/>
  <c r="C565" i="1"/>
  <c r="H564" i="1"/>
  <c r="D564" i="1"/>
  <c r="G564" i="1" s="1"/>
  <c r="C564" i="1"/>
  <c r="H563" i="1"/>
  <c r="D563" i="1"/>
  <c r="G563" i="1" s="1"/>
  <c r="C563" i="1"/>
  <c r="H562" i="1"/>
  <c r="D562" i="1"/>
  <c r="G562" i="1" s="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D521" i="1"/>
  <c r="H521" i="1" s="1"/>
  <c r="C521" i="1"/>
  <c r="D520" i="1"/>
  <c r="H520" i="1" s="1"/>
  <c r="C520" i="1"/>
  <c r="D519" i="1"/>
  <c r="H519" i="1" s="1"/>
  <c r="C519" i="1"/>
  <c r="D518" i="1"/>
  <c r="H518" i="1" s="1"/>
  <c r="C518" i="1"/>
  <c r="D517" i="1"/>
  <c r="H517" i="1" s="1"/>
  <c r="C517" i="1"/>
  <c r="D516" i="1"/>
  <c r="H516" i="1" s="1"/>
  <c r="C516" i="1"/>
  <c r="D515" i="1"/>
  <c r="H515" i="1" s="1"/>
  <c r="C515" i="1"/>
  <c r="D514" i="1"/>
  <c r="H514" i="1" s="1"/>
  <c r="C514" i="1"/>
  <c r="D513" i="1"/>
  <c r="H513" i="1" s="1"/>
  <c r="C513" i="1"/>
  <c r="D512" i="1"/>
  <c r="H512" i="1" s="1"/>
  <c r="C512" i="1"/>
  <c r="D511" i="1"/>
  <c r="H511" i="1" s="1"/>
  <c r="C511" i="1"/>
  <c r="D510" i="1"/>
  <c r="H510" i="1" s="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D465" i="1"/>
  <c r="H465" i="1" s="1"/>
  <c r="C465" i="1"/>
  <c r="D464" i="1"/>
  <c r="H464" i="1" s="1"/>
  <c r="C464" i="1"/>
  <c r="D463" i="1"/>
  <c r="H463" i="1" s="1"/>
  <c r="C463" i="1"/>
  <c r="D462" i="1"/>
  <c r="G462" i="1" s="1"/>
  <c r="C462" i="1"/>
  <c r="D461" i="1"/>
  <c r="H461" i="1" s="1"/>
  <c r="C461" i="1"/>
  <c r="D460" i="1"/>
  <c r="G460" i="1" s="1"/>
  <c r="C460" i="1"/>
  <c r="D459" i="1"/>
  <c r="H459" i="1" s="1"/>
  <c r="C459" i="1"/>
  <c r="D458" i="1"/>
  <c r="G458" i="1" s="1"/>
  <c r="C458" i="1"/>
  <c r="D457" i="1"/>
  <c r="H457" i="1" s="1"/>
  <c r="C457" i="1"/>
  <c r="D456" i="1"/>
  <c r="G456" i="1" s="1"/>
  <c r="C456" i="1"/>
  <c r="D455" i="1"/>
  <c r="H455" i="1" s="1"/>
  <c r="C455" i="1"/>
  <c r="D454" i="1"/>
  <c r="G454" i="1" s="1"/>
  <c r="C454" i="1"/>
  <c r="D453" i="1"/>
  <c r="D452" i="1"/>
  <c r="H452" i="1" s="1"/>
  <c r="C452" i="1"/>
  <c r="D451" i="1"/>
  <c r="H451" i="1" s="1"/>
  <c r="C451" i="1"/>
  <c r="D450" i="1"/>
  <c r="H450" i="1" s="1"/>
  <c r="C450" i="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D413" i="1"/>
  <c r="C413" i="1"/>
  <c r="H413" i="1" s="1"/>
  <c r="D412" i="1"/>
  <c r="C412" i="1"/>
  <c r="C411" i="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C347" i="1"/>
  <c r="D344" i="1"/>
  <c r="C344" i="1"/>
  <c r="H344" i="1" s="1"/>
  <c r="D343" i="1"/>
  <c r="C343" i="1"/>
  <c r="H343" i="1" s="1"/>
  <c r="D342" i="1"/>
  <c r="C342" i="1"/>
  <c r="H342" i="1" s="1"/>
  <c r="D341" i="1"/>
  <c r="C341" i="1"/>
  <c r="H341" i="1" s="1"/>
  <c r="D340" i="1"/>
  <c r="C340" i="1"/>
  <c r="H340" i="1" s="1"/>
  <c r="D339" i="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D258" i="1"/>
  <c r="C258" i="1"/>
  <c r="H258" i="1" s="1"/>
  <c r="D257" i="1"/>
  <c r="C257" i="1"/>
  <c r="H257" i="1" s="1"/>
  <c r="D256" i="1"/>
  <c r="C256" i="1"/>
  <c r="H256" i="1" s="1"/>
  <c r="D255" i="1"/>
  <c r="C255" i="1"/>
  <c r="D254" i="1"/>
  <c r="C254" i="1"/>
  <c r="H254" i="1" s="1"/>
  <c r="D253" i="1"/>
  <c r="C253" i="1"/>
  <c r="H253" i="1" s="1"/>
  <c r="D252" i="1"/>
  <c r="C252" i="1"/>
  <c r="H252" i="1" s="1"/>
  <c r="D251" i="1"/>
  <c r="C251" i="1"/>
  <c r="H251" i="1" s="1"/>
  <c r="D250" i="1"/>
  <c r="C250" i="1"/>
  <c r="H250" i="1" s="1"/>
  <c r="D249" i="1"/>
  <c r="C249" i="1"/>
  <c r="H249" i="1" s="1"/>
  <c r="C248" i="1"/>
  <c r="D247" i="1"/>
  <c r="C247" i="1"/>
  <c r="H247" i="1" s="1"/>
  <c r="D246" i="1"/>
  <c r="C246" i="1"/>
  <c r="H246" i="1" s="1"/>
  <c r="D245" i="1"/>
  <c r="C245" i="1"/>
  <c r="H245" i="1" s="1"/>
  <c r="D244" i="1"/>
  <c r="C244" i="1"/>
  <c r="H244" i="1" s="1"/>
  <c r="D243" i="1"/>
  <c r="C243" i="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19" i="1"/>
  <c r="C219" i="1"/>
  <c r="H219" i="1" s="1"/>
  <c r="D218" i="1"/>
  <c r="C218" i="1"/>
  <c r="H218" i="1" s="1"/>
  <c r="D217" i="1"/>
  <c r="C217" i="1"/>
  <c r="H217" i="1" s="1"/>
  <c r="D216" i="1"/>
  <c r="C216" i="1"/>
  <c r="H216" i="1" s="1"/>
  <c r="D215" i="1"/>
  <c r="C215" i="1"/>
  <c r="H215" i="1" s="1"/>
  <c r="D214" i="1"/>
  <c r="C214" i="1"/>
  <c r="H214" i="1" s="1"/>
  <c r="D213" i="1"/>
  <c r="C213" i="1"/>
  <c r="H213" i="1" s="1"/>
  <c r="C212" i="1"/>
  <c r="D210" i="1"/>
  <c r="C210" i="1"/>
  <c r="H210" i="1" s="1"/>
  <c r="D209" i="1"/>
  <c r="C209" i="1"/>
  <c r="D208" i="1"/>
  <c r="C208" i="1"/>
  <c r="H208" i="1" s="1"/>
  <c r="D207" i="1"/>
  <c r="C207" i="1"/>
  <c r="H207" i="1" s="1"/>
  <c r="C206" i="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1" i="1"/>
  <c r="C191" i="1"/>
  <c r="H191" i="1" s="1"/>
  <c r="D190" i="1"/>
  <c r="C190" i="1"/>
  <c r="H190" i="1" s="1"/>
  <c r="D189" i="1"/>
  <c r="C189" i="1"/>
  <c r="H189" i="1" s="1"/>
  <c r="D188" i="1"/>
  <c r="C188" i="1"/>
  <c r="D187" i="1"/>
  <c r="C187" i="1"/>
  <c r="H187" i="1" s="1"/>
  <c r="D186" i="1"/>
  <c r="C186" i="1"/>
  <c r="D185" i="1"/>
  <c r="C185" i="1"/>
  <c r="H185" i="1" s="1"/>
  <c r="C184" i="1"/>
  <c r="D183" i="1"/>
  <c r="C183" i="1"/>
  <c r="H183" i="1" s="1"/>
  <c r="D182" i="1"/>
  <c r="C182" i="1"/>
  <c r="H182" i="1" s="1"/>
  <c r="D181" i="1"/>
  <c r="C181" i="1"/>
  <c r="H181" i="1" s="1"/>
  <c r="D180" i="1"/>
  <c r="C180" i="1"/>
  <c r="D179" i="1"/>
  <c r="C179" i="1"/>
  <c r="H179" i="1" s="1"/>
  <c r="D178" i="1"/>
  <c r="C178" i="1"/>
  <c r="D177" i="1"/>
  <c r="C177" i="1"/>
  <c r="H177" i="1" s="1"/>
  <c r="D176" i="1"/>
  <c r="C176" i="1"/>
  <c r="H176" i="1" s="1"/>
  <c r="D175" i="1"/>
  <c r="C175" i="1"/>
  <c r="D174" i="1"/>
  <c r="C174" i="1"/>
  <c r="H174" i="1" s="1"/>
  <c r="C173" i="1"/>
  <c r="D172" i="1"/>
  <c r="C172" i="1"/>
  <c r="D171" i="1"/>
  <c r="C171" i="1"/>
  <c r="H171" i="1" s="1"/>
  <c r="D170" i="1"/>
  <c r="C170" i="1"/>
  <c r="H170" i="1" s="1"/>
  <c r="D169" i="1"/>
  <c r="C169" i="1"/>
  <c r="D168" i="1"/>
  <c r="C168" i="1"/>
  <c r="H168" i="1" s="1"/>
  <c r="D167" i="1"/>
  <c r="C167" i="1"/>
  <c r="H167" i="1" s="1"/>
  <c r="D166" i="1"/>
  <c r="C166" i="1"/>
  <c r="H166" i="1" s="1"/>
  <c r="C165" i="1"/>
  <c r="D164" i="1"/>
  <c r="C164" i="1"/>
  <c r="H164" i="1" s="1"/>
  <c r="D163" i="1"/>
  <c r="C163" i="1"/>
  <c r="D162" i="1"/>
  <c r="C162" i="1"/>
  <c r="H162" i="1" s="1"/>
  <c r="D161" i="1"/>
  <c r="C161" i="1"/>
  <c r="C160" i="1"/>
  <c r="D158" i="1"/>
  <c r="C158" i="1"/>
  <c r="H158" i="1" s="1"/>
  <c r="D157" i="1"/>
  <c r="C157" i="1"/>
  <c r="H157" i="1" s="1"/>
  <c r="D156" i="1"/>
  <c r="C156" i="1"/>
  <c r="H156" i="1" s="1"/>
  <c r="D155" i="1"/>
  <c r="C155" i="1"/>
  <c r="H155" i="1" s="1"/>
  <c r="D154" i="1"/>
  <c r="C154" i="1"/>
  <c r="D153" i="1"/>
  <c r="C153" i="1"/>
  <c r="H153" i="1" s="1"/>
  <c r="D152" i="1"/>
  <c r="C152" i="1"/>
  <c r="H152" i="1" s="1"/>
  <c r="D151" i="1"/>
  <c r="C151" i="1"/>
  <c r="H151" i="1" s="1"/>
  <c r="D150" i="1"/>
  <c r="C150" i="1"/>
  <c r="H150" i="1" s="1"/>
  <c r="D149" i="1"/>
  <c r="C149" i="1"/>
  <c r="H149" i="1" s="1"/>
  <c r="D148" i="1"/>
  <c r="C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D134" i="1"/>
  <c r="C134" i="1"/>
  <c r="H134" i="1" s="1"/>
  <c r="D133" i="1"/>
  <c r="C133" i="1"/>
  <c r="H133" i="1" s="1"/>
  <c r="D132" i="1"/>
  <c r="C132" i="1"/>
  <c r="D131" i="1"/>
  <c r="C131" i="1"/>
  <c r="H131" i="1" s="1"/>
  <c r="C130" i="1"/>
  <c r="C129" i="1"/>
  <c r="D128" i="1"/>
  <c r="C128" i="1"/>
  <c r="H128" i="1" s="1"/>
  <c r="D127" i="1"/>
  <c r="C127" i="1"/>
  <c r="H127" i="1" s="1"/>
  <c r="D126" i="1"/>
  <c r="C126" i="1"/>
  <c r="H126" i="1" s="1"/>
  <c r="D125" i="1"/>
  <c r="C125" i="1"/>
  <c r="C124" i="1"/>
  <c r="D123" i="1"/>
  <c r="C123" i="1"/>
  <c r="H123" i="1" s="1"/>
  <c r="D122" i="1"/>
  <c r="C122" i="1"/>
  <c r="H122" i="1" s="1"/>
  <c r="C121" i="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D82" i="1"/>
  <c r="C82" i="1"/>
  <c r="H82" i="1" s="1"/>
  <c r="D81" i="1"/>
  <c r="C81" i="1"/>
  <c r="D80" i="1"/>
  <c r="C80" i="1"/>
  <c r="H80" i="1" s="1"/>
  <c r="D79" i="1"/>
  <c r="C79" i="1"/>
  <c r="D77" i="1"/>
  <c r="C77" i="1"/>
  <c r="H77" i="1" s="1"/>
  <c r="D76" i="1"/>
  <c r="C76" i="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D49" i="1"/>
  <c r="C49" i="1"/>
  <c r="H49" i="1" s="1"/>
  <c r="D48" i="1"/>
  <c r="C48" i="1"/>
  <c r="H48" i="1" s="1"/>
  <c r="D47" i="1"/>
  <c r="C47" i="1"/>
  <c r="H47" i="1" s="1"/>
  <c r="D45" i="1"/>
  <c r="C45" i="1"/>
  <c r="H45" i="1" s="1"/>
  <c r="D44" i="1"/>
  <c r="C44" i="1"/>
  <c r="H44" i="1" s="1"/>
  <c r="D43" i="1"/>
  <c r="C43" i="1"/>
  <c r="H43" i="1" s="1"/>
  <c r="D42" i="1"/>
  <c r="C42" i="1"/>
  <c r="H42" i="1" s="1"/>
  <c r="D41" i="1"/>
  <c r="C41" i="1"/>
  <c r="H41" i="1" s="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H132" i="1" l="1"/>
  <c r="G1274" i="1"/>
  <c r="G1234" i="1"/>
  <c r="E245" i="5"/>
  <c r="D1222" i="1" s="1"/>
  <c r="D1223" i="1"/>
  <c r="G1223" i="1" s="1"/>
  <c r="G1225" i="1"/>
  <c r="G714" i="1"/>
  <c r="G713" i="1"/>
  <c r="G710" i="1"/>
  <c r="G709" i="1"/>
  <c r="H645" i="1"/>
  <c r="G645" i="1"/>
  <c r="G641" i="1"/>
  <c r="E644" i="4"/>
  <c r="D638" i="1" s="1"/>
  <c r="F418" i="4"/>
  <c r="E643" i="4"/>
  <c r="D637" i="1" s="1"/>
  <c r="H637" i="1" s="1"/>
  <c r="D411" i="1"/>
  <c r="H412" i="1"/>
  <c r="H411" i="1"/>
  <c r="G1241" i="1"/>
  <c r="D1216" i="1"/>
  <c r="H1216" i="1" s="1"/>
  <c r="H1137" i="1"/>
  <c r="J1456" i="1"/>
  <c r="D5" i="7"/>
  <c r="C1453" i="1"/>
  <c r="D1438" i="1"/>
  <c r="G1438" i="1" s="1"/>
  <c r="H1438" i="1"/>
  <c r="H1437" i="1"/>
  <c r="H1491" i="1"/>
  <c r="C1576" i="1"/>
  <c r="F35" i="5"/>
  <c r="F45" i="5"/>
  <c r="E300" i="9"/>
  <c r="B300" i="9" s="1"/>
  <c r="E301" i="9"/>
  <c r="B301" i="9" s="1"/>
  <c r="E27" i="9"/>
  <c r="B27" i="9" s="1"/>
  <c r="F215" i="9"/>
  <c r="B215" i="9" s="1"/>
  <c r="E287" i="9"/>
  <c r="B287" i="9" s="1"/>
  <c r="E303" i="9"/>
  <c r="B303" i="9" s="1"/>
  <c r="G1224" i="1"/>
  <c r="E282" i="9"/>
  <c r="B282" i="9" s="1"/>
  <c r="E286" i="9"/>
  <c r="B286" i="9" s="1"/>
  <c r="G1237" i="1"/>
  <c r="G1216" i="1"/>
  <c r="G1217" i="1"/>
  <c r="F234" i="5"/>
  <c r="D1157" i="1"/>
  <c r="G1156" i="1"/>
  <c r="G1155" i="1"/>
  <c r="D1148" i="1"/>
  <c r="G1148" i="1" s="1"/>
  <c r="H1151" i="1"/>
  <c r="D1142" i="1"/>
  <c r="G1142" i="1" s="1"/>
  <c r="H1144" i="1"/>
  <c r="H1141" i="1"/>
  <c r="H1129" i="1"/>
  <c r="F146" i="5"/>
  <c r="E291" i="9"/>
  <c r="B291" i="9" s="1"/>
  <c r="H1124" i="1"/>
  <c r="F78" i="5"/>
  <c r="E12" i="5"/>
  <c r="D990" i="1" s="1"/>
  <c r="F29" i="5"/>
  <c r="D997" i="1"/>
  <c r="G997" i="1" s="1"/>
  <c r="F19" i="5"/>
  <c r="E32" i="9"/>
  <c r="B32" i="9" s="1"/>
  <c r="E296" i="9"/>
  <c r="B296" i="9" s="1"/>
  <c r="E288" i="9"/>
  <c r="B288" i="9" s="1"/>
  <c r="E293" i="9"/>
  <c r="B293" i="9" s="1"/>
  <c r="H130" i="1"/>
  <c r="H124" i="1"/>
  <c r="H125" i="1"/>
  <c r="F128" i="4"/>
  <c r="D121" i="1"/>
  <c r="H121" i="1" s="1"/>
  <c r="H108" i="1"/>
  <c r="H113" i="1"/>
  <c r="E38" i="9"/>
  <c r="B38" i="9" s="1"/>
  <c r="F217" i="9"/>
  <c r="B217" i="9" s="1"/>
  <c r="H83" i="1"/>
  <c r="H79" i="1"/>
  <c r="H81" i="1"/>
  <c r="H76" i="1"/>
  <c r="H50" i="1"/>
  <c r="E50" i="4"/>
  <c r="D46" i="1" s="1"/>
  <c r="E363" i="4"/>
  <c r="D358" i="1" s="1"/>
  <c r="E263" i="4"/>
  <c r="D259" i="1" s="1"/>
  <c r="H260" i="1"/>
  <c r="H248" i="1"/>
  <c r="F252" i="4"/>
  <c r="H255" i="1"/>
  <c r="H243" i="1"/>
  <c r="E196" i="4"/>
  <c r="D192" i="1" s="1"/>
  <c r="H209" i="1"/>
  <c r="H206" i="1"/>
  <c r="F210" i="4"/>
  <c r="H188" i="1"/>
  <c r="H186" i="1"/>
  <c r="D184" i="1"/>
  <c r="H184" i="1" s="1"/>
  <c r="E47" i="9"/>
  <c r="B47" i="9" s="1"/>
  <c r="H180" i="1"/>
  <c r="H178" i="1"/>
  <c r="E42" i="9"/>
  <c r="B42" i="9" s="1"/>
  <c r="D173" i="1"/>
  <c r="H173" i="1" s="1"/>
  <c r="H175" i="1"/>
  <c r="H172" i="1"/>
  <c r="H169" i="1"/>
  <c r="H165" i="1"/>
  <c r="H163" i="1"/>
  <c r="H160" i="1"/>
  <c r="H161" i="1"/>
  <c r="H148" i="1"/>
  <c r="H154" i="1"/>
  <c r="G1577" i="1"/>
  <c r="D49" i="8"/>
  <c r="C1524" i="1" s="1"/>
  <c r="G1524" i="1" s="1"/>
  <c r="G1561" i="1"/>
  <c r="D6" i="8"/>
  <c r="C1481" i="1" s="1"/>
  <c r="D24" i="8"/>
  <c r="C1499" i="1" s="1"/>
  <c r="H1499" i="1" s="1"/>
  <c r="G1503" i="1"/>
  <c r="G1483" i="1"/>
  <c r="H1483" i="1"/>
  <c r="G1485" i="1"/>
  <c r="H1500" i="1"/>
  <c r="E33" i="9"/>
  <c r="B33" i="9" s="1"/>
  <c r="I31" i="3"/>
  <c r="D1469" i="1"/>
  <c r="H995" i="1"/>
  <c r="G995" i="1"/>
  <c r="H1001" i="1"/>
  <c r="G1001" i="1"/>
  <c r="H1009" i="1"/>
  <c r="G1009" i="1"/>
  <c r="H1017" i="1"/>
  <c r="G1017" i="1"/>
  <c r="H1025" i="1"/>
  <c r="G1025" i="1"/>
  <c r="H1031" i="1"/>
  <c r="G1031" i="1"/>
  <c r="H1041" i="1"/>
  <c r="G1041" i="1"/>
  <c r="F219" i="4"/>
  <c r="D215" i="4"/>
  <c r="F397" i="4"/>
  <c r="D396" i="4"/>
  <c r="G1360" i="1"/>
  <c r="H1360" i="1"/>
  <c r="G1376" i="1"/>
  <c r="H1376" i="1"/>
  <c r="D346" i="1"/>
  <c r="G620" i="1"/>
  <c r="G621" i="1"/>
  <c r="G622" i="1"/>
  <c r="G623" i="1"/>
  <c r="G624" i="1"/>
  <c r="G625" i="1"/>
  <c r="G631" i="1"/>
  <c r="G644" i="1"/>
  <c r="G648" i="1"/>
  <c r="G652" i="1"/>
  <c r="G656"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H987" i="1"/>
  <c r="G987" i="1"/>
  <c r="H989" i="1"/>
  <c r="G989"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G1158" i="1"/>
  <c r="H1158" i="1"/>
  <c r="G1161" i="1"/>
  <c r="H1161" i="1"/>
  <c r="G1166" i="1"/>
  <c r="H1166" i="1"/>
  <c r="H1212" i="1"/>
  <c r="G1212" i="1"/>
  <c r="H1381" i="1"/>
  <c r="G1381" i="1"/>
  <c r="H1385" i="1"/>
  <c r="G1385" i="1"/>
  <c r="H1405" i="1"/>
  <c r="G1405" i="1"/>
  <c r="H1522" i="1"/>
  <c r="G1522" i="1"/>
  <c r="G1528" i="1"/>
  <c r="H1528" i="1"/>
  <c r="G1536" i="1"/>
  <c r="H1536" i="1"/>
  <c r="G1544" i="1"/>
  <c r="H1544" i="1"/>
  <c r="G1552" i="1"/>
  <c r="H1552" i="1"/>
  <c r="G1560" i="1"/>
  <c r="H1560" i="1"/>
  <c r="G1568" i="1"/>
  <c r="H1568" i="1"/>
  <c r="G1576" i="1"/>
  <c r="H1576" i="1"/>
  <c r="F70" i="5"/>
  <c r="D69" i="5"/>
  <c r="C1048" i="1"/>
  <c r="H993" i="1"/>
  <c r="G993" i="1"/>
  <c r="H999" i="1"/>
  <c r="G999" i="1"/>
  <c r="H1005" i="1"/>
  <c r="G1005" i="1"/>
  <c r="H1013" i="1"/>
  <c r="G1013" i="1"/>
  <c r="H1019" i="1"/>
  <c r="G1019" i="1"/>
  <c r="H1023" i="1"/>
  <c r="G1023" i="1"/>
  <c r="H1027" i="1"/>
  <c r="G1027" i="1"/>
  <c r="H1035" i="1"/>
  <c r="G1035" i="1"/>
  <c r="H1037" i="1"/>
  <c r="G1037" i="1"/>
  <c r="H1045" i="1"/>
  <c r="G1045" i="1"/>
  <c r="G1169" i="1"/>
  <c r="H1169" i="1"/>
  <c r="G1182" i="1"/>
  <c r="H1182" i="1"/>
  <c r="G1227" i="1"/>
  <c r="H1227" i="1"/>
  <c r="F28" i="6"/>
  <c r="C1322" i="1"/>
  <c r="E35" i="6"/>
  <c r="D1337" i="1"/>
  <c r="G1337" i="1" s="1"/>
  <c r="F89" i="6"/>
  <c r="C1383" i="1"/>
  <c r="D212" i="1"/>
  <c r="H212" i="1" s="1"/>
  <c r="G455" i="1"/>
  <c r="G457" i="1"/>
  <c r="G459" i="1"/>
  <c r="G461" i="1"/>
  <c r="G463" i="1"/>
  <c r="G464" i="1"/>
  <c r="G465"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30" i="1"/>
  <c r="G131" i="1"/>
  <c r="G132" i="1"/>
  <c r="G133" i="1"/>
  <c r="G134" i="1"/>
  <c r="G136" i="1"/>
  <c r="G137" i="1"/>
  <c r="G138" i="1"/>
  <c r="G139" i="1"/>
  <c r="G140" i="1"/>
  <c r="G141" i="1"/>
  <c r="G142" i="1"/>
  <c r="G143" i="1"/>
  <c r="G144" i="1"/>
  <c r="G145" i="1"/>
  <c r="G146" i="1"/>
  <c r="G148" i="1"/>
  <c r="G149" i="1"/>
  <c r="G150" i="1"/>
  <c r="G151" i="1"/>
  <c r="G152" i="1"/>
  <c r="G153" i="1"/>
  <c r="G154" i="1"/>
  <c r="G155" i="1"/>
  <c r="G156" i="1"/>
  <c r="G157" i="1"/>
  <c r="G158" i="1"/>
  <c r="G160" i="1"/>
  <c r="G161" i="1"/>
  <c r="G162" i="1"/>
  <c r="G163" i="1"/>
  <c r="G164" i="1"/>
  <c r="G165" i="1"/>
  <c r="G166" i="1"/>
  <c r="G167" i="1"/>
  <c r="G168" i="1"/>
  <c r="G169" i="1"/>
  <c r="G170" i="1"/>
  <c r="G171" i="1"/>
  <c r="G172"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4"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40" i="1"/>
  <c r="G341" i="1"/>
  <c r="G342" i="1"/>
  <c r="G343" i="1"/>
  <c r="G344"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2" i="1"/>
  <c r="G393" i="1"/>
  <c r="G394" i="1"/>
  <c r="G395" i="1"/>
  <c r="G396" i="1"/>
  <c r="G397" i="1"/>
  <c r="G398" i="1"/>
  <c r="G399" i="1"/>
  <c r="G400" i="1"/>
  <c r="G401" i="1"/>
  <c r="G404" i="1"/>
  <c r="G405" i="1"/>
  <c r="G406" i="1"/>
  <c r="G411" i="1"/>
  <c r="G412"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H454" i="1"/>
  <c r="H456" i="1"/>
  <c r="H458" i="1"/>
  <c r="H460" i="1"/>
  <c r="H462" i="1"/>
  <c r="G510" i="1"/>
  <c r="G511" i="1"/>
  <c r="G512" i="1"/>
  <c r="G513" i="1"/>
  <c r="G514" i="1"/>
  <c r="G515" i="1"/>
  <c r="G516" i="1"/>
  <c r="G517" i="1"/>
  <c r="G518" i="1"/>
  <c r="G519" i="1"/>
  <c r="G520" i="1"/>
  <c r="G521"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28" i="1"/>
  <c r="G643"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H1113" i="1"/>
  <c r="G1113" i="1"/>
  <c r="H1115" i="1"/>
  <c r="G1115" i="1"/>
  <c r="H1117" i="1"/>
  <c r="G1117" i="1"/>
  <c r="H1119" i="1"/>
  <c r="G1119" i="1"/>
  <c r="G1170" i="1"/>
  <c r="H1170" i="1"/>
  <c r="G1173" i="1"/>
  <c r="H1173" i="1"/>
  <c r="G1178" i="1"/>
  <c r="H1178" i="1"/>
  <c r="G1181" i="1"/>
  <c r="H1181"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G1324" i="1"/>
  <c r="H1324" i="1"/>
  <c r="G1327" i="1"/>
  <c r="H1327" i="1"/>
  <c r="H991" i="1"/>
  <c r="G991" i="1"/>
  <c r="H997" i="1"/>
  <c r="H1003" i="1"/>
  <c r="G1003" i="1"/>
  <c r="H1007" i="1"/>
  <c r="G1007" i="1"/>
  <c r="H1011" i="1"/>
  <c r="G1011" i="1"/>
  <c r="H1015" i="1"/>
  <c r="G1015" i="1"/>
  <c r="H1021" i="1"/>
  <c r="G1021" i="1"/>
  <c r="H1029" i="1"/>
  <c r="G1029" i="1"/>
  <c r="H1033" i="1"/>
  <c r="G1033" i="1"/>
  <c r="H1039" i="1"/>
  <c r="G1039" i="1"/>
  <c r="H1043" i="1"/>
  <c r="G1043" i="1"/>
  <c r="G1174" i="1"/>
  <c r="H1174" i="1"/>
  <c r="G1177" i="1"/>
  <c r="H1177" i="1"/>
  <c r="F246" i="5"/>
  <c r="D245" i="5"/>
  <c r="F130" i="6"/>
  <c r="D129" i="6"/>
  <c r="C1424" i="1"/>
  <c r="I32" i="3"/>
  <c r="D1475" i="1"/>
  <c r="D347" i="1"/>
  <c r="H347" i="1" s="1"/>
  <c r="G774" i="1"/>
  <c r="G778" i="1"/>
  <c r="G782" i="1"/>
  <c r="G786" i="1"/>
  <c r="G790" i="1"/>
  <c r="G794" i="1"/>
  <c r="G798" i="1"/>
  <c r="G802" i="1"/>
  <c r="G806" i="1"/>
  <c r="G810" i="1"/>
  <c r="G814" i="1"/>
  <c r="G818" i="1"/>
  <c r="G822" i="1"/>
  <c r="G826" i="1"/>
  <c r="G834" i="1"/>
  <c r="G838" i="1"/>
  <c r="G842" i="1"/>
  <c r="G846" i="1"/>
  <c r="G850" i="1"/>
  <c r="G854" i="1"/>
  <c r="G858" i="1"/>
  <c r="G862" i="1"/>
  <c r="G866" i="1"/>
  <c r="G870" i="1"/>
  <c r="G874" i="1"/>
  <c r="G878" i="1"/>
  <c r="G882" i="1"/>
  <c r="G886" i="1"/>
  <c r="G890" i="1"/>
  <c r="G894" i="1"/>
  <c r="G898"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1097" i="1"/>
  <c r="G1097" i="1"/>
  <c r="H1099" i="1"/>
  <c r="G1099" i="1"/>
  <c r="H1101" i="1"/>
  <c r="G1101" i="1"/>
  <c r="H1103" i="1"/>
  <c r="G1103" i="1"/>
  <c r="H1105" i="1"/>
  <c r="G1105" i="1"/>
  <c r="H1107" i="1"/>
  <c r="G1107" i="1"/>
  <c r="H1109" i="1"/>
  <c r="G1109" i="1"/>
  <c r="H1111" i="1"/>
  <c r="G1111" i="1"/>
  <c r="G1157" i="1"/>
  <c r="H1157" i="1"/>
  <c r="G1162" i="1"/>
  <c r="H1162" i="1"/>
  <c r="G1165" i="1"/>
  <c r="H1165" i="1"/>
  <c r="H1415" i="1"/>
  <c r="G1415" i="1"/>
  <c r="H1420" i="1"/>
  <c r="G1420" i="1"/>
  <c r="H1473" i="1"/>
  <c r="G1473" i="1"/>
  <c r="J1473" i="1"/>
  <c r="F422" i="4"/>
  <c r="D421" i="4"/>
  <c r="F472" i="4"/>
  <c r="C466" i="1"/>
  <c r="G1229" i="1"/>
  <c r="H1229" i="1"/>
  <c r="G1232" i="1"/>
  <c r="H1232" i="1"/>
  <c r="G1236" i="1"/>
  <c r="H1236" i="1"/>
  <c r="G1239" i="1"/>
  <c r="H1239" i="1"/>
  <c r="G1244" i="1"/>
  <c r="H1244" i="1"/>
  <c r="G1247" i="1"/>
  <c r="H1247" i="1"/>
  <c r="G1252" i="1"/>
  <c r="H1252" i="1"/>
  <c r="G1255" i="1"/>
  <c r="H1255" i="1"/>
  <c r="G1260" i="1"/>
  <c r="H1260" i="1"/>
  <c r="G1263" i="1"/>
  <c r="H1263" i="1"/>
  <c r="G1268" i="1"/>
  <c r="H1268" i="1"/>
  <c r="G1271" i="1"/>
  <c r="H1271" i="1"/>
  <c r="G1276" i="1"/>
  <c r="H1276" i="1"/>
  <c r="G1279" i="1"/>
  <c r="H1279" i="1"/>
  <c r="G1284" i="1"/>
  <c r="H1284" i="1"/>
  <c r="G1287" i="1"/>
  <c r="H1287" i="1"/>
  <c r="G1292" i="1"/>
  <c r="H1292" i="1"/>
  <c r="G1295" i="1"/>
  <c r="H1295" i="1"/>
  <c r="G1300" i="1"/>
  <c r="H1300" i="1"/>
  <c r="G1303" i="1"/>
  <c r="H1303" i="1"/>
  <c r="G1308" i="1"/>
  <c r="H1308" i="1"/>
  <c r="G1311" i="1"/>
  <c r="H1311" i="1"/>
  <c r="G1316" i="1"/>
  <c r="H1316" i="1"/>
  <c r="G1319" i="1"/>
  <c r="H1319" i="1"/>
  <c r="G1330" i="1"/>
  <c r="H1330" i="1"/>
  <c r="G1335" i="1"/>
  <c r="H1335" i="1"/>
  <c r="G1342" i="1"/>
  <c r="H1342" i="1"/>
  <c r="H1411" i="1"/>
  <c r="G1411" i="1"/>
  <c r="H1429" i="1"/>
  <c r="G1429" i="1"/>
  <c r="H1434" i="1"/>
  <c r="G1434" i="1"/>
  <c r="H1460" i="1"/>
  <c r="G1460" i="1"/>
  <c r="J1460" i="1"/>
  <c r="H1467" i="1"/>
  <c r="G1467" i="1"/>
  <c r="I1467" i="1" s="1"/>
  <c r="J1467" i="1"/>
  <c r="G1520" i="1"/>
  <c r="H1520" i="1"/>
  <c r="H1525" i="1"/>
  <c r="G1525" i="1"/>
  <c r="H1533" i="1"/>
  <c r="G1533" i="1"/>
  <c r="H1541" i="1"/>
  <c r="G1541" i="1"/>
  <c r="H1549" i="1"/>
  <c r="G1549" i="1"/>
  <c r="H1557" i="1"/>
  <c r="G1557" i="1"/>
  <c r="H1565" i="1"/>
  <c r="G1565" i="1"/>
  <c r="H1573" i="1"/>
  <c r="G1573" i="1"/>
  <c r="F8" i="5"/>
  <c r="D7" i="5"/>
  <c r="H311" i="9"/>
  <c r="D1183" i="1"/>
  <c r="H29" i="3"/>
  <c r="C1436" i="1"/>
  <c r="E22" i="7"/>
  <c r="D1454" i="1"/>
  <c r="D38" i="7"/>
  <c r="C1470" i="1"/>
  <c r="H1501" i="1"/>
  <c r="G1501"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C1211" i="1"/>
  <c r="H1213" i="1"/>
  <c r="G1213" i="1"/>
  <c r="H1219" i="1"/>
  <c r="G1323" i="1"/>
  <c r="H1323" i="1"/>
  <c r="G1328" i="1"/>
  <c r="H1328" i="1"/>
  <c r="H1396" i="1"/>
  <c r="G1396" i="1"/>
  <c r="H1401" i="1"/>
  <c r="G1401" i="1"/>
  <c r="H1425" i="1"/>
  <c r="G1425" i="1"/>
  <c r="H1439" i="1"/>
  <c r="J1439" i="1"/>
  <c r="G1439" i="1"/>
  <c r="H1441" i="1"/>
  <c r="J1441" i="1"/>
  <c r="G1441" i="1"/>
  <c r="I1441" i="1" s="1"/>
  <c r="J1443" i="1"/>
  <c r="G1443" i="1"/>
  <c r="H1475" i="1"/>
  <c r="G1475" i="1"/>
  <c r="H1510" i="1"/>
  <c r="G1510" i="1"/>
  <c r="F617" i="4"/>
  <c r="D593" i="4"/>
  <c r="G901" i="1"/>
  <c r="G1120" i="1"/>
  <c r="H1226" i="1"/>
  <c r="G1228" i="1"/>
  <c r="H1228" i="1"/>
  <c r="G1233" i="1"/>
  <c r="H1233" i="1"/>
  <c r="G1240" i="1"/>
  <c r="H1240" i="1"/>
  <c r="G1243" i="1"/>
  <c r="H1243" i="1"/>
  <c r="G1248" i="1"/>
  <c r="H1248" i="1"/>
  <c r="G1251" i="1"/>
  <c r="H1251" i="1"/>
  <c r="G1256" i="1"/>
  <c r="H1256" i="1"/>
  <c r="G1259" i="1"/>
  <c r="H1259" i="1"/>
  <c r="G1264" i="1"/>
  <c r="H1264" i="1"/>
  <c r="G1267" i="1"/>
  <c r="H1267" i="1"/>
  <c r="G1272" i="1"/>
  <c r="H1272" i="1"/>
  <c r="G1275" i="1"/>
  <c r="H1275" i="1"/>
  <c r="G1280" i="1"/>
  <c r="H1280" i="1"/>
  <c r="G1283" i="1"/>
  <c r="H1283" i="1"/>
  <c r="G1288" i="1"/>
  <c r="H1288" i="1"/>
  <c r="G1291" i="1"/>
  <c r="H1291" i="1"/>
  <c r="G1296" i="1"/>
  <c r="H1296" i="1"/>
  <c r="G1299" i="1"/>
  <c r="H1299" i="1"/>
  <c r="G1304" i="1"/>
  <c r="H1304" i="1"/>
  <c r="G1307" i="1"/>
  <c r="H1307" i="1"/>
  <c r="G1312" i="1"/>
  <c r="H1312" i="1"/>
  <c r="G1315" i="1"/>
  <c r="H1315" i="1"/>
  <c r="G1320" i="1"/>
  <c r="H1320" i="1"/>
  <c r="G1331" i="1"/>
  <c r="H1331" i="1"/>
  <c r="G1334" i="1"/>
  <c r="H1334" i="1"/>
  <c r="G1338" i="1"/>
  <c r="H1338" i="1"/>
  <c r="G1341" i="1"/>
  <c r="H1341" i="1"/>
  <c r="H1392" i="1"/>
  <c r="G1392" i="1"/>
  <c r="G1440" i="1"/>
  <c r="J1440" i="1"/>
  <c r="H1440" i="1"/>
  <c r="G1442" i="1"/>
  <c r="I1442" i="1" s="1"/>
  <c r="J1442" i="1"/>
  <c r="H1442" i="1"/>
  <c r="G1444" i="1"/>
  <c r="I1444" i="1" s="1"/>
  <c r="J1444" i="1"/>
  <c r="H1444" i="1"/>
  <c r="H1458" i="1"/>
  <c r="G1458" i="1"/>
  <c r="I1458" i="1" s="1"/>
  <c r="J1458" i="1"/>
  <c r="H1486" i="1"/>
  <c r="G1486" i="1"/>
  <c r="H1494" i="1"/>
  <c r="G1494" i="1"/>
  <c r="H1502" i="1"/>
  <c r="G1502" i="1"/>
  <c r="F352" i="4"/>
  <c r="D351" i="4"/>
  <c r="G1235" i="1"/>
  <c r="H1388" i="1"/>
  <c r="G1388" i="1"/>
  <c r="H1404" i="1"/>
  <c r="G1404" i="1"/>
  <c r="H1456" i="1"/>
  <c r="G1456" i="1"/>
  <c r="H1465" i="1"/>
  <c r="G1465" i="1"/>
  <c r="I1465" i="1" s="1"/>
  <c r="H1471" i="1"/>
  <c r="G1471" i="1"/>
  <c r="F45" i="4"/>
  <c r="D44" i="4"/>
  <c r="F112" i="4"/>
  <c r="D106" i="4"/>
  <c r="F490" i="4"/>
  <c r="D484" i="4"/>
  <c r="H1337" i="1"/>
  <c r="H1384" i="1"/>
  <c r="G1384" i="1"/>
  <c r="G1397" i="1"/>
  <c r="H1400" i="1"/>
  <c r="G1400" i="1"/>
  <c r="G1416" i="1"/>
  <c r="H1419" i="1"/>
  <c r="G1419" i="1"/>
  <c r="G1430" i="1"/>
  <c r="H1433" i="1"/>
  <c r="G1433" i="1"/>
  <c r="H1443" i="1"/>
  <c r="J1445" i="1"/>
  <c r="J1450" i="1"/>
  <c r="H1463" i="1"/>
  <c r="G1463" i="1"/>
  <c r="I1463" i="1" s="1"/>
  <c r="I1476" i="1"/>
  <c r="J1478" i="1"/>
  <c r="G1478" i="1"/>
  <c r="H1478" i="1"/>
  <c r="G1513" i="1"/>
  <c r="H1516" i="1"/>
  <c r="H1477" i="1"/>
  <c r="G1477" i="1"/>
  <c r="I1477" i="1" s="1"/>
  <c r="G1484" i="1"/>
  <c r="H1484" i="1"/>
  <c r="G1492" i="1"/>
  <c r="H1492" i="1"/>
  <c r="F140" i="4"/>
  <c r="D139" i="4"/>
  <c r="F273" i="4"/>
  <c r="D263" i="4"/>
  <c r="D363" i="4"/>
  <c r="F463" i="4"/>
  <c r="D459" i="4"/>
  <c r="E528" i="4"/>
  <c r="F563" i="4"/>
  <c r="D529" i="4"/>
  <c r="H1446" i="1"/>
  <c r="G1446" i="1"/>
  <c r="H1448" i="1"/>
  <c r="G1448" i="1"/>
  <c r="I1448" i="1" s="1"/>
  <c r="H1450" i="1"/>
  <c r="G1450" i="1"/>
  <c r="H1452" i="1"/>
  <c r="G1452" i="1"/>
  <c r="I1452" i="1" s="1"/>
  <c r="I1455" i="1"/>
  <c r="I1457" i="1"/>
  <c r="I1459" i="1"/>
  <c r="I1462" i="1"/>
  <c r="I1464" i="1"/>
  <c r="I1466" i="1"/>
  <c r="I1468" i="1"/>
  <c r="I1472" i="1"/>
  <c r="I1474" i="1"/>
  <c r="H1489" i="1"/>
  <c r="G1489" i="1"/>
  <c r="H1497" i="1"/>
  <c r="G1497" i="1"/>
  <c r="H1530" i="1"/>
  <c r="G1530" i="1"/>
  <c r="H1538" i="1"/>
  <c r="G1538" i="1"/>
  <c r="H1546" i="1"/>
  <c r="G1546" i="1"/>
  <c r="H1554" i="1"/>
  <c r="G1554" i="1"/>
  <c r="H1562" i="1"/>
  <c r="G1562" i="1"/>
  <c r="H1570" i="1"/>
  <c r="G1570" i="1"/>
  <c r="H1578" i="1"/>
  <c r="G1578" i="1"/>
  <c r="F125" i="4"/>
  <c r="D124" i="4"/>
  <c r="E133" i="4"/>
  <c r="D129" i="1" s="1"/>
  <c r="H129" i="1" s="1"/>
  <c r="F134" i="4"/>
  <c r="H21" i="9"/>
  <c r="G21" i="9"/>
  <c r="F152" i="4"/>
  <c r="F164" i="4"/>
  <c r="D163" i="4"/>
  <c r="F299" i="4"/>
  <c r="F317" i="4"/>
  <c r="D311" i="4"/>
  <c r="E420" i="4"/>
  <c r="E593" i="4"/>
  <c r="D587" i="1" s="1"/>
  <c r="G143" i="9"/>
  <c r="E143" i="9" s="1"/>
  <c r="B143" i="9" s="1"/>
  <c r="F603" i="4"/>
  <c r="H1445" i="1"/>
  <c r="H1476" i="1"/>
  <c r="H1479" i="1"/>
  <c r="I1479" i="1" s="1"/>
  <c r="J1479" i="1"/>
  <c r="E7" i="4"/>
  <c r="D50" i="4"/>
  <c r="F65" i="4"/>
  <c r="D82" i="4"/>
  <c r="F91" i="4"/>
  <c r="F159" i="4"/>
  <c r="F169" i="4"/>
  <c r="D196" i="4"/>
  <c r="D224" i="4"/>
  <c r="F231" i="4"/>
  <c r="F345" i="4"/>
  <c r="D344" i="4"/>
  <c r="D644" i="4"/>
  <c r="F417" i="4"/>
  <c r="F63" i="5"/>
  <c r="F198" i="5"/>
  <c r="D190" i="5"/>
  <c r="H1504" i="1"/>
  <c r="G1509" i="1"/>
  <c r="F8" i="4"/>
  <c r="D7" i="4"/>
  <c r="F153" i="4"/>
  <c r="E163" i="4"/>
  <c r="D159" i="1" s="1"/>
  <c r="E298" i="4"/>
  <c r="F516" i="4"/>
  <c r="D515" i="4"/>
  <c r="F568" i="4"/>
  <c r="D567" i="4"/>
  <c r="E580" i="4"/>
  <c r="D574" i="1" s="1"/>
  <c r="F626" i="4"/>
  <c r="D625" i="4"/>
  <c r="F652" i="4"/>
  <c r="D12" i="5"/>
  <c r="F13" i="5"/>
  <c r="H290" i="9"/>
  <c r="E290" i="9" s="1"/>
  <c r="B290" i="9" s="1"/>
  <c r="E87" i="5"/>
  <c r="H308" i="9"/>
  <c r="E176" i="5"/>
  <c r="E238" i="5"/>
  <c r="F238" i="5" s="1"/>
  <c r="E141" i="6"/>
  <c r="I24" i="3"/>
  <c r="C1519" i="1"/>
  <c r="D118" i="5"/>
  <c r="F36" i="6"/>
  <c r="D35" i="6"/>
  <c r="F122" i="6"/>
  <c r="D114" i="6"/>
  <c r="E5" i="7"/>
  <c r="D177" i="5"/>
  <c r="F180" i="5"/>
  <c r="F207" i="5"/>
  <c r="D206" i="5"/>
  <c r="F5"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9" i="9"/>
  <c r="E189" i="9" s="1"/>
  <c r="B189" i="9" s="1"/>
  <c r="G166" i="9"/>
  <c r="E166" i="9" s="1"/>
  <c r="B166" i="9" s="1"/>
  <c r="H165" i="9"/>
  <c r="G165" i="9"/>
  <c r="G164" i="9"/>
  <c r="E164" i="9" s="1"/>
  <c r="B164" i="9" s="1"/>
  <c r="G163" i="9"/>
  <c r="E163" i="9" s="1"/>
  <c r="B163" i="9" s="1"/>
  <c r="G162" i="9"/>
  <c r="E162" i="9" s="1"/>
  <c r="B162" i="9" s="1"/>
  <c r="G161" i="9"/>
  <c r="E161" i="9" s="1"/>
  <c r="B161" i="9" s="1"/>
  <c r="G192" i="9"/>
  <c r="E192" i="9" s="1"/>
  <c r="B192" i="9" s="1"/>
  <c r="G190" i="9"/>
  <c r="E190" i="9" s="1"/>
  <c r="B190" i="9" s="1"/>
  <c r="I10" i="9"/>
  <c r="F218" i="9"/>
  <c r="B218" i="9" s="1"/>
  <c r="F222" i="9"/>
  <c r="B222" i="9" s="1"/>
  <c r="B228" i="9"/>
  <c r="F230" i="9"/>
  <c r="B230" i="9" s="1"/>
  <c r="H1223" i="1" l="1"/>
  <c r="G637" i="1"/>
  <c r="F643" i="4"/>
  <c r="G1499" i="1"/>
  <c r="E7" i="5"/>
  <c r="D985" i="1" s="1"/>
  <c r="H1148" i="1"/>
  <c r="H1142" i="1"/>
  <c r="G129" i="1"/>
  <c r="E350" i="4"/>
  <c r="D345" i="1" s="1"/>
  <c r="G173" i="1"/>
  <c r="E21" i="9"/>
  <c r="D43" i="8"/>
  <c r="C1518" i="1" s="1"/>
  <c r="H1524" i="1"/>
  <c r="D42" i="8"/>
  <c r="H19" i="9" s="1"/>
  <c r="E19" i="9" s="1"/>
  <c r="B19" i="9" s="1"/>
  <c r="G311" i="9"/>
  <c r="E311" i="9" s="1"/>
  <c r="B311" i="9" s="1"/>
  <c r="F206" i="5"/>
  <c r="C1183" i="1"/>
  <c r="F82" i="4"/>
  <c r="C78" i="1"/>
  <c r="B21" i="9"/>
  <c r="E636" i="4"/>
  <c r="D630" i="1" s="1"/>
  <c r="D522" i="1"/>
  <c r="H1481" i="1"/>
  <c r="G1481" i="1"/>
  <c r="D6" i="5"/>
  <c r="H20" i="3"/>
  <c r="C985" i="1"/>
  <c r="F245" i="5"/>
  <c r="D237" i="5"/>
  <c r="C1222" i="1"/>
  <c r="I29" i="3"/>
  <c r="D1436" i="1"/>
  <c r="H1436" i="1" s="1"/>
  <c r="I35" i="3"/>
  <c r="I22" i="3"/>
  <c r="D1153" i="1"/>
  <c r="F515" i="4"/>
  <c r="C509" i="1"/>
  <c r="F459" i="4"/>
  <c r="C453" i="1"/>
  <c r="I1478" i="1"/>
  <c r="F484" i="4"/>
  <c r="C478" i="1"/>
  <c r="F44" i="4"/>
  <c r="C40" i="1"/>
  <c r="I1443" i="1"/>
  <c r="C1517" i="1"/>
  <c r="G1454" i="1"/>
  <c r="H1454" i="1"/>
  <c r="G316" i="9"/>
  <c r="E316" i="9" s="1"/>
  <c r="H466" i="1"/>
  <c r="G466" i="1"/>
  <c r="H1424" i="1"/>
  <c r="G1424" i="1"/>
  <c r="G347" i="1"/>
  <c r="I25" i="3"/>
  <c r="D1329" i="1"/>
  <c r="H25" i="3"/>
  <c r="C1329" i="1"/>
  <c r="F35" i="6"/>
  <c r="G1519" i="1"/>
  <c r="H1519" i="1"/>
  <c r="E237" i="5"/>
  <c r="D1215" i="1"/>
  <c r="F625" i="4"/>
  <c r="C619" i="1"/>
  <c r="F311" i="4"/>
  <c r="C306" i="1"/>
  <c r="F163" i="4"/>
  <c r="C159" i="1"/>
  <c r="F124" i="4"/>
  <c r="C120" i="1"/>
  <c r="F263" i="4"/>
  <c r="C259" i="1"/>
  <c r="C1469" i="1"/>
  <c r="H31" i="3"/>
  <c r="F215" i="4"/>
  <c r="C211" i="1"/>
  <c r="E165" i="9"/>
  <c r="B165" i="9" s="1"/>
  <c r="F213" i="9"/>
  <c r="B213" i="9" s="1"/>
  <c r="D141" i="6"/>
  <c r="F114" i="6"/>
  <c r="C1408" i="1"/>
  <c r="H27" i="3"/>
  <c r="F118" i="5"/>
  <c r="C1096" i="1"/>
  <c r="F12" i="5"/>
  <c r="C990" i="1"/>
  <c r="G574" i="1"/>
  <c r="H574" i="1"/>
  <c r="D6" i="4"/>
  <c r="F7" i="4"/>
  <c r="C3" i="1"/>
  <c r="G310" i="9"/>
  <c r="E310" i="9" s="1"/>
  <c r="B310" i="9" s="1"/>
  <c r="F190" i="5"/>
  <c r="C1167" i="1"/>
  <c r="C638" i="1"/>
  <c r="F644" i="4"/>
  <c r="F224" i="4"/>
  <c r="C220" i="1"/>
  <c r="F133" i="4"/>
  <c r="F50" i="4"/>
  <c r="C46" i="1"/>
  <c r="D298" i="4"/>
  <c r="D151" i="4"/>
  <c r="F529" i="4"/>
  <c r="D528" i="4"/>
  <c r="C523" i="1"/>
  <c r="F139" i="4"/>
  <c r="C135" i="1"/>
  <c r="I1440" i="1"/>
  <c r="I1439" i="1"/>
  <c r="H1211" i="1"/>
  <c r="G1211" i="1"/>
  <c r="G313" i="9"/>
  <c r="E313" i="9" s="1"/>
  <c r="I30" i="3"/>
  <c r="D1453" i="1"/>
  <c r="E151" i="4"/>
  <c r="I1473" i="1"/>
  <c r="F129" i="6"/>
  <c r="C1423" i="1"/>
  <c r="G212" i="1"/>
  <c r="H1383" i="1"/>
  <c r="G1383" i="1"/>
  <c r="G1322" i="1"/>
  <c r="H1322" i="1"/>
  <c r="H1048" i="1"/>
  <c r="G1048" i="1"/>
  <c r="F396" i="4"/>
  <c r="C391" i="1"/>
  <c r="G318" i="9"/>
  <c r="E318" i="9" s="1"/>
  <c r="G308" i="9"/>
  <c r="E308" i="9" s="1"/>
  <c r="B308" i="9" s="1"/>
  <c r="F177" i="5"/>
  <c r="D176" i="5"/>
  <c r="C1154" i="1"/>
  <c r="I28" i="3"/>
  <c r="D1435" i="1"/>
  <c r="E68" i="5"/>
  <c r="D1065" i="1"/>
  <c r="F567" i="4"/>
  <c r="C561" i="1"/>
  <c r="E407" i="4"/>
  <c r="D402" i="1" s="1"/>
  <c r="D293" i="1"/>
  <c r="F344" i="4"/>
  <c r="C339" i="1"/>
  <c r="F196" i="4"/>
  <c r="C192" i="1"/>
  <c r="E6" i="4"/>
  <c r="D3" i="1"/>
  <c r="E635" i="4"/>
  <c r="D629" i="1" s="1"/>
  <c r="D414" i="1"/>
  <c r="I1450" i="1"/>
  <c r="I1446" i="1"/>
  <c r="F363" i="4"/>
  <c r="C358" i="1"/>
  <c r="F106" i="4"/>
  <c r="C102" i="1"/>
  <c r="I1471" i="1"/>
  <c r="I1456" i="1"/>
  <c r="F351" i="4"/>
  <c r="D350" i="4"/>
  <c r="C346" i="1"/>
  <c r="F593" i="4"/>
  <c r="C587" i="1"/>
  <c r="H1470" i="1"/>
  <c r="G1470" i="1"/>
  <c r="G1436" i="1"/>
  <c r="I1460" i="1"/>
  <c r="D420" i="4"/>
  <c r="F421" i="4"/>
  <c r="C415" i="1"/>
  <c r="D68" i="5"/>
  <c r="F69" i="5"/>
  <c r="C1047" i="1"/>
  <c r="I34" i="3" l="1"/>
  <c r="I20" i="3"/>
  <c r="E6" i="5"/>
  <c r="D984" i="1" s="1"/>
  <c r="F7" i="5"/>
  <c r="E408" i="4"/>
  <c r="D403" i="1" s="1"/>
  <c r="G314" i="9"/>
  <c r="E314" i="9" s="1"/>
  <c r="B314" i="9" s="1"/>
  <c r="K1451" i="9"/>
  <c r="F420" i="4"/>
  <c r="D635" i="4"/>
  <c r="C414" i="1"/>
  <c r="H346" i="1"/>
  <c r="G346" i="1"/>
  <c r="I17" i="3"/>
  <c r="E289" i="4"/>
  <c r="E290" i="4" s="1"/>
  <c r="D286" i="1" s="1"/>
  <c r="D147" i="1"/>
  <c r="H135" i="1"/>
  <c r="G135" i="1"/>
  <c r="H1096" i="1"/>
  <c r="G1096" i="1"/>
  <c r="H211" i="1"/>
  <c r="G211" i="1"/>
  <c r="H259" i="1"/>
  <c r="G259" i="1"/>
  <c r="H159" i="1"/>
  <c r="G159" i="1"/>
  <c r="H619" i="1"/>
  <c r="G619" i="1"/>
  <c r="B316" i="9"/>
  <c r="E315" i="9"/>
  <c r="I10" i="3" s="1"/>
  <c r="H40" i="1"/>
  <c r="G40" i="1"/>
  <c r="H1518" i="1"/>
  <c r="G1518" i="1"/>
  <c r="G1222" i="1"/>
  <c r="H1222" i="1"/>
  <c r="H1183" i="1"/>
  <c r="G1183" i="1"/>
  <c r="F68" i="5"/>
  <c r="H21" i="3"/>
  <c r="C1046" i="1"/>
  <c r="F350" i="4"/>
  <c r="D408" i="4"/>
  <c r="C345" i="1"/>
  <c r="H102" i="1"/>
  <c r="G102" i="1"/>
  <c r="H339" i="1"/>
  <c r="G339" i="1"/>
  <c r="G561" i="1"/>
  <c r="H561" i="1"/>
  <c r="H1423" i="1"/>
  <c r="G1423" i="1"/>
  <c r="H1453" i="1"/>
  <c r="G1453" i="1"/>
  <c r="D289" i="4"/>
  <c r="H17" i="3"/>
  <c r="F151" i="4"/>
  <c r="C147" i="1"/>
  <c r="H638" i="1"/>
  <c r="G638" i="1"/>
  <c r="H3" i="1"/>
  <c r="G3" i="1"/>
  <c r="C1435" i="1"/>
  <c r="H28" i="3"/>
  <c r="F141" i="6"/>
  <c r="H453" i="1"/>
  <c r="G453" i="1"/>
  <c r="F237" i="5"/>
  <c r="H23" i="3"/>
  <c r="C1214" i="1"/>
  <c r="E317" i="9"/>
  <c r="B318" i="9"/>
  <c r="H523" i="1"/>
  <c r="G523" i="1"/>
  <c r="I21" i="3"/>
  <c r="D1046" i="1"/>
  <c r="H391" i="1"/>
  <c r="G391" i="1"/>
  <c r="H415" i="1"/>
  <c r="G415" i="1"/>
  <c r="H587" i="1"/>
  <c r="G587" i="1"/>
  <c r="E412" i="4"/>
  <c r="I16" i="3"/>
  <c r="D2" i="1"/>
  <c r="G1154" i="1"/>
  <c r="H1154" i="1"/>
  <c r="D407" i="4"/>
  <c r="F298" i="4"/>
  <c r="C293" i="1"/>
  <c r="H220" i="1"/>
  <c r="G220" i="1"/>
  <c r="G1167" i="1"/>
  <c r="H1167" i="1"/>
  <c r="H990" i="1"/>
  <c r="G990" i="1"/>
  <c r="H120" i="1"/>
  <c r="G120" i="1"/>
  <c r="H306" i="1"/>
  <c r="G306" i="1"/>
  <c r="G1215" i="1"/>
  <c r="H1215" i="1"/>
  <c r="G478" i="1"/>
  <c r="H478" i="1"/>
  <c r="C984" i="1"/>
  <c r="H78" i="1"/>
  <c r="G78" i="1"/>
  <c r="H1047" i="1"/>
  <c r="G1047" i="1"/>
  <c r="H358" i="1"/>
  <c r="G358" i="1"/>
  <c r="H192" i="1"/>
  <c r="G192" i="1"/>
  <c r="H1065" i="1"/>
  <c r="G1065" i="1"/>
  <c r="F176" i="5"/>
  <c r="H22" i="3"/>
  <c r="C1153" i="1"/>
  <c r="D175" i="5"/>
  <c r="E312" i="9"/>
  <c r="B313" i="9"/>
  <c r="D636" i="4"/>
  <c r="F528" i="4"/>
  <c r="C522" i="1"/>
  <c r="H46" i="1"/>
  <c r="G46" i="1"/>
  <c r="D290" i="4"/>
  <c r="D412" i="4"/>
  <c r="H16" i="3"/>
  <c r="F6" i="4"/>
  <c r="C2" i="1"/>
  <c r="H1408" i="1"/>
  <c r="G1408" i="1"/>
  <c r="H1469" i="1"/>
  <c r="G1469" i="1"/>
  <c r="I23" i="3"/>
  <c r="D1214" i="1"/>
  <c r="G1329" i="1"/>
  <c r="H1329" i="1"/>
  <c r="H9" i="3"/>
  <c r="H1517" i="1"/>
  <c r="G1517" i="1"/>
  <c r="H509" i="1"/>
  <c r="G509" i="1"/>
  <c r="E175" i="5"/>
  <c r="D1152" i="1" s="1"/>
  <c r="H985" i="1"/>
  <c r="G985" i="1"/>
  <c r="H11" i="3"/>
  <c r="F6" i="5" l="1"/>
  <c r="G285" i="9"/>
  <c r="E285" i="9" s="1"/>
  <c r="B285" i="9" s="1"/>
  <c r="N3" i="9"/>
  <c r="I11" i="3"/>
  <c r="H984" i="1"/>
  <c r="G984" i="1"/>
  <c r="F407" i="4"/>
  <c r="C402" i="1"/>
  <c r="H1046" i="1"/>
  <c r="G1046" i="1"/>
  <c r="K3" i="9"/>
  <c r="I9" i="3"/>
  <c r="D639" i="4"/>
  <c r="F412" i="4"/>
  <c r="C407" i="1"/>
  <c r="H2" i="1"/>
  <c r="G2" i="1"/>
  <c r="F290" i="4"/>
  <c r="C286" i="1"/>
  <c r="H522" i="1"/>
  <c r="G522" i="1"/>
  <c r="H345" i="1"/>
  <c r="G345" i="1"/>
  <c r="C630" i="1"/>
  <c r="F636" i="4"/>
  <c r="G1153" i="1"/>
  <c r="H1153" i="1"/>
  <c r="H1214" i="1"/>
  <c r="G1214" i="1"/>
  <c r="H147" i="1"/>
  <c r="G147" i="1"/>
  <c r="F635" i="4"/>
  <c r="C629" i="1"/>
  <c r="F175" i="5"/>
  <c r="C1152" i="1"/>
  <c r="G278" i="9"/>
  <c r="H293" i="1"/>
  <c r="G293" i="1"/>
  <c r="E639" i="4"/>
  <c r="D407" i="1"/>
  <c r="H1435" i="1"/>
  <c r="G1435" i="1"/>
  <c r="D291" i="4"/>
  <c r="F289" i="4"/>
  <c r="D413" i="4"/>
  <c r="C285" i="1"/>
  <c r="F408" i="4"/>
  <c r="C403" i="1"/>
  <c r="E291" i="4"/>
  <c r="D287" i="1" s="1"/>
  <c r="E413" i="4"/>
  <c r="D285" i="1"/>
  <c r="H414" i="1"/>
  <c r="G414" i="1"/>
  <c r="H278" i="9"/>
  <c r="H285" i="1" l="1"/>
  <c r="G285" i="1"/>
  <c r="H1152" i="1"/>
  <c r="G1152" i="1"/>
  <c r="F639" i="4"/>
  <c r="C633" i="1"/>
  <c r="D640" i="4"/>
  <c r="D415" i="4"/>
  <c r="F413" i="4"/>
  <c r="C408" i="1"/>
  <c r="H407" i="1"/>
  <c r="G407" i="1"/>
  <c r="H402" i="1"/>
  <c r="G402" i="1"/>
  <c r="H8" i="3"/>
  <c r="H403" i="1"/>
  <c r="G403" i="1"/>
  <c r="H629" i="1"/>
  <c r="G629" i="1"/>
  <c r="E415" i="4"/>
  <c r="D410" i="1" s="1"/>
  <c r="E640" i="4"/>
  <c r="E641" i="4" s="1"/>
  <c r="D408" i="1"/>
  <c r="D633" i="1"/>
  <c r="H286" i="1"/>
  <c r="G286" i="1"/>
  <c r="F291" i="4"/>
  <c r="C287" i="1"/>
  <c r="E414" i="4"/>
  <c r="D409" i="1" s="1"/>
  <c r="E278" i="9"/>
  <c r="H630" i="1"/>
  <c r="G630" i="1"/>
  <c r="D414" i="4"/>
  <c r="M3" i="9" l="1"/>
  <c r="F414" i="4"/>
  <c r="C409" i="1"/>
  <c r="H408" i="1"/>
  <c r="G408" i="1"/>
  <c r="H633" i="1"/>
  <c r="G633" i="1"/>
  <c r="E642" i="4"/>
  <c r="E645" i="4" s="1"/>
  <c r="D634" i="1"/>
  <c r="E277" i="9"/>
  <c r="I8" i="3" s="1"/>
  <c r="B278" i="9"/>
  <c r="D635" i="1"/>
  <c r="F640" i="4"/>
  <c r="C634" i="1"/>
  <c r="D642" i="4"/>
  <c r="H287" i="1"/>
  <c r="G287" i="1"/>
  <c r="F415" i="4"/>
  <c r="C410" i="1"/>
  <c r="D641" i="4"/>
  <c r="D645" i="4" l="1"/>
  <c r="F641" i="4"/>
  <c r="C635" i="1"/>
  <c r="H410" i="1"/>
  <c r="G410" i="1"/>
  <c r="F642" i="4"/>
  <c r="D646" i="4"/>
  <c r="C636" i="1"/>
  <c r="I18" i="3"/>
  <c r="D639" i="1"/>
  <c r="E646" i="4"/>
  <c r="G276" i="9" s="1"/>
  <c r="E276" i="9" s="1"/>
  <c r="B276" i="9" s="1"/>
  <c r="D636" i="1"/>
  <c r="H634" i="1"/>
  <c r="G634" i="1"/>
  <c r="H409" i="1"/>
  <c r="G409" i="1"/>
  <c r="H636" i="1" l="1"/>
  <c r="G636" i="1"/>
  <c r="I19" i="3"/>
  <c r="D640" i="1"/>
  <c r="H7" i="3" s="1"/>
  <c r="F646" i="4"/>
  <c r="H19" i="3"/>
  <c r="C640" i="1"/>
  <c r="H635" i="1"/>
  <c r="G635" i="1"/>
  <c r="F645" i="4"/>
  <c r="H18" i="3"/>
  <c r="C639" i="1"/>
  <c r="J3" i="9" l="1"/>
  <c r="H640" i="1"/>
  <c r="G640" i="1"/>
  <c r="H639" i="1"/>
  <c r="G639" i="1"/>
  <c r="G274" i="9" l="1"/>
  <c r="M272" i="9"/>
  <c r="L272" i="9"/>
  <c r="H274" i="9"/>
  <c r="G18" i="9"/>
  <c r="H18" i="9"/>
  <c r="K7" i="9"/>
  <c r="J12" i="9"/>
  <c r="J5" i="9"/>
  <c r="L16" i="9"/>
  <c r="J6" i="9"/>
  <c r="I11" i="9"/>
  <c r="H17" i="9"/>
  <c r="I8" i="9"/>
  <c r="M15" i="9"/>
  <c r="J8" i="9"/>
  <c r="G15" i="9"/>
  <c r="I6" i="9"/>
  <c r="K12" i="9"/>
  <c r="G17" i="9"/>
  <c r="I7" i="9"/>
  <c r="K13" i="9"/>
  <c r="K10" i="9"/>
  <c r="G16" i="9"/>
  <c r="J17" i="9"/>
  <c r="K5" i="9"/>
  <c r="M16" i="9"/>
  <c r="J7" i="9"/>
  <c r="I9" i="9"/>
  <c r="H16" i="9"/>
  <c r="K8" i="9"/>
  <c r="J13" i="9"/>
  <c r="K9" i="9"/>
  <c r="L15" i="9"/>
  <c r="K6" i="9"/>
  <c r="J11" i="9"/>
  <c r="I17" i="9"/>
  <c r="I13" i="9"/>
  <c r="I5" i="9"/>
  <c r="K11" i="9"/>
  <c r="J9" i="9"/>
  <c r="H15" i="9"/>
  <c r="J10" i="9"/>
  <c r="I12" i="9"/>
  <c r="E10" i="9" l="1"/>
  <c r="B10" i="9" s="1"/>
  <c r="F272" i="9"/>
  <c r="F20" i="9" s="1"/>
  <c r="E274" i="9"/>
  <c r="E20" i="9" s="1"/>
  <c r="I7" i="3" s="1"/>
  <c r="E5" i="9"/>
  <c r="B5" i="9" s="1"/>
  <c r="E13" i="9"/>
  <c r="B13" i="9" s="1"/>
  <c r="B272" i="9"/>
  <c r="F15" i="9"/>
  <c r="E8" i="9"/>
  <c r="B8" i="9" s="1"/>
  <c r="E12" i="9"/>
  <c r="B12" i="9" s="1"/>
  <c r="E16" i="9"/>
  <c r="E17" i="9"/>
  <c r="B17" i="9" s="1"/>
  <c r="E11" i="9"/>
  <c r="B11" i="9" s="1"/>
  <c r="E6" i="9"/>
  <c r="B6" i="9" s="1"/>
  <c r="F16" i="9"/>
  <c r="E9" i="9"/>
  <c r="B9" i="9" s="1"/>
  <c r="E7" i="9"/>
  <c r="B7" i="9" s="1"/>
  <c r="E15" i="9"/>
  <c r="E18" i="9"/>
  <c r="B18" i="9" s="1"/>
  <c r="B274" i="9" l="1"/>
  <c r="E14" i="9"/>
  <c r="B15" i="9"/>
  <c r="F14" i="9"/>
  <c r="F3" i="9" s="1"/>
  <c r="E4" i="9"/>
  <c r="B16"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<sst xmlns="http://schemas.openxmlformats.org/spreadsheetml/2006/main" count="4374" uniqueCount="3426">
  <si>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</si>
  <si>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</si>
  <si>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</si>
  <si>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</si>
  <si>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</si>
  <si>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</si>
  <si>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</si>
  <si>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</si>
  <si>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</si>
  <si>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</si>
  <si>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</si>
  <si>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</si>
  <si>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</si>
  <si>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</si>
  <si>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</si>
  <si>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</si>
  <si>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</si>
  <si>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</si>
  <si>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</si>
  <si>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</si>
  <si>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</si>
  <si>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</si>
  <si>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</si>
  <si>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</si>
  <si>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</si>
  <si>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</si>
  <si>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</si>
  <si>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</si>
  <si>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</si>
  <si>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</si>
  <si>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</si>
  <si>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JOSIPA JURJA STROSSMAYERA U OSIJEKU - PRAVNI FAKULTET</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</si>
  <si>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</si>
  <si>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</si>
  <si>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</si>
  <si>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</si>
  <si>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</si>
  <si>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</si>
  <si>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</si>
  <si>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</si>
  <si>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</si>
  <si>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</si>
  <si>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</si>
  <si>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</si>
  <si>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</si>
  <si>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</si>
  <si>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</si>
  <si>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</si>
  <si>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</si>
  <si>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2292 - SVEUČILIŠTE JOSIPA JURJA STROSSMAYERA U OSIJEKU - PRAVNI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</si>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</sst>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4378195.34</v>
      </c>
      <c r="D2" s="6">
        <f>'PR-RAS'!E6</f>
        <v>5139717.13</v>
      </c>
      <c r="E2" s="6">
        <v>0</v>
      </c>
      <c r="F2" s="6">
        <v>0</v>
      </c>
      <c r="G2" s="7">
        <f t="shared" ref="G2:G264" si="0">(B2/1000)*(C2*1+D2*2)</f>
        <v>14657.6296</v>
      </c>
      <c r="H2" s="7">
        <f t="shared" ref="H2:H264" si="1">ABS(C2-ROUND(C2,0))+ABS(D2-ROUND(D2,0))</f>
        <v>0.46999999973922968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95060.049999999988</v>
      </c>
      <c r="D46" s="1">
        <f>'PR-RAS'!E50</f>
        <v>140580.53</v>
      </c>
      <c r="E46" s="1">
        <v>0</v>
      </c>
      <c r="F46" s="1">
        <v>0</v>
      </c>
      <c r="G46" s="2">
        <f t="shared" si="0"/>
        <v>16929.949949999998</v>
      </c>
      <c r="H46" s="2">
        <f t="shared" si="1"/>
        <v>0.51999999998952262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32004</v>
      </c>
      <c r="D50" s="1">
        <f>'PR-RAS'!E54</f>
        <v>27305.599999999999</v>
      </c>
      <c r="E50" s="1">
        <v>0</v>
      </c>
      <c r="F50" s="1">
        <v>0</v>
      </c>
      <c r="G50" s="2">
        <f t="shared" si="0"/>
        <v>4244.1448</v>
      </c>
      <c r="H50" s="2">
        <f t="shared" si="1"/>
        <v>0.40000000000145519</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32004</v>
      </c>
      <c r="D53" s="1">
        <f>'PR-RAS'!E57</f>
        <v>27305.599999999999</v>
      </c>
      <c r="E53" s="1">
        <v>0</v>
      </c>
      <c r="F53" s="1">
        <v>0</v>
      </c>
      <c r="G53" s="2">
        <f t="shared" si="0"/>
        <v>4503.9903999999997</v>
      </c>
      <c r="H53" s="2">
        <f t="shared" si="1"/>
        <v>0.40000000000145519</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63056.049999999996</v>
      </c>
      <c r="D73" s="1">
        <f>'PR-RAS'!E77</f>
        <v>113274.93</v>
      </c>
      <c r="E73" s="1">
        <v>0</v>
      </c>
      <c r="F73" s="1">
        <v>0</v>
      </c>
      <c r="G73" s="2">
        <f t="shared" si="0"/>
        <v>20851.625519999998</v>
      </c>
      <c r="H73" s="2">
        <f t="shared" si="1"/>
        <v>0.12000000000261934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45567.09</v>
      </c>
      <c r="D74" s="1">
        <f>'PR-RAS'!E78</f>
        <v>58628.63</v>
      </c>
      <c r="E74" s="1">
        <v>0</v>
      </c>
      <c r="F74" s="1">
        <v>0</v>
      </c>
      <c r="G74" s="2">
        <f t="shared" si="0"/>
        <v>11886.177549999997</v>
      </c>
      <c r="H74" s="2">
        <f t="shared" si="1"/>
        <v>0.45999999999912689</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17488.96</v>
      </c>
      <c r="D76" s="1">
        <f>'PR-RAS'!E80</f>
        <v>54646.3</v>
      </c>
      <c r="E76" s="1">
        <v>0</v>
      </c>
      <c r="F76" s="1">
        <v>0</v>
      </c>
      <c r="G76" s="2">
        <f t="shared" si="0"/>
        <v>9508.6170000000002</v>
      </c>
      <c r="H76" s="2">
        <f t="shared" si="1"/>
        <v>0.3400000000037835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842.33</v>
      </c>
      <c r="D78" s="1">
        <f>'PR-RAS'!E82</f>
        <v>1005.97</v>
      </c>
      <c r="E78" s="1">
        <v>0</v>
      </c>
      <c r="F78" s="1">
        <v>0</v>
      </c>
      <c r="G78" s="2">
        <f t="shared" si="0"/>
        <v>219.77878999999999</v>
      </c>
      <c r="H78" s="2">
        <f t="shared" si="1"/>
        <v>0.36000000000001364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842.33</v>
      </c>
      <c r="D79" s="1">
        <f>'PR-RAS'!E83</f>
        <v>1005.97</v>
      </c>
      <c r="E79" s="1">
        <v>0</v>
      </c>
      <c r="F79" s="1">
        <v>0</v>
      </c>
      <c r="G79" s="2">
        <f t="shared" si="0"/>
        <v>222.63306</v>
      </c>
      <c r="H79" s="2">
        <f t="shared" si="1"/>
        <v>0.36000000000001364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839.99</v>
      </c>
      <c r="D81" s="1">
        <f>'PR-RAS'!E85</f>
        <v>1005.96</v>
      </c>
      <c r="E81" s="1">
        <v>0</v>
      </c>
      <c r="F81" s="1">
        <v>0</v>
      </c>
      <c r="G81" s="2">
        <f t="shared" si="0"/>
        <v>228.15279999999998</v>
      </c>
      <c r="H81" s="2">
        <f t="shared" si="1"/>
        <v>4.9999999999954525E-2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2.34</v>
      </c>
      <c r="D83" s="1">
        <f>'PR-RAS'!E87</f>
        <v>0.01</v>
      </c>
      <c r="E83" s="1">
        <v>0</v>
      </c>
      <c r="F83" s="1">
        <v>0</v>
      </c>
      <c r="G83" s="2">
        <f t="shared" si="0"/>
        <v>0.19352</v>
      </c>
      <c r="H83" s="2">
        <f t="shared" si="1"/>
        <v>0.34999999999999987</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1033108.73</v>
      </c>
      <c r="D102" s="1">
        <f>'PR-RAS'!E106</f>
        <v>1015014.14</v>
      </c>
      <c r="E102" s="1">
        <v>0</v>
      </c>
      <c r="F102" s="1">
        <v>0</v>
      </c>
      <c r="G102" s="2">
        <f t="shared" si="0"/>
        <v>309376.83801000001</v>
      </c>
      <c r="H102" s="2">
        <f t="shared" si="1"/>
        <v>0.41000000003259629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1033108.73</v>
      </c>
      <c r="D108" s="1">
        <f>'PR-RAS'!E112</f>
        <v>1015014.14</v>
      </c>
      <c r="E108" s="1">
        <v>0</v>
      </c>
      <c r="F108" s="1">
        <v>0</v>
      </c>
      <c r="G108" s="2">
        <f t="shared" si="0"/>
        <v>327755.66006999998</v>
      </c>
      <c r="H108" s="2">
        <f t="shared" si="1"/>
        <v>0.41000000003259629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1033108.73</v>
      </c>
      <c r="D113" s="1">
        <f>'PR-RAS'!E117</f>
        <v>1015014.14</v>
      </c>
      <c r="E113" s="1">
        <v>0</v>
      </c>
      <c r="F113" s="1">
        <v>0</v>
      </c>
      <c r="G113" s="2">
        <f t="shared" si="0"/>
        <v>343071.34511999995</v>
      </c>
      <c r="H113" s="2">
        <f t="shared" si="1"/>
        <v>0.41000000003259629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77265.11</v>
      </c>
      <c r="D120" s="1">
        <f>'PR-RAS'!E124</f>
        <v>38404.910000000003</v>
      </c>
      <c r="E120" s="1">
        <v>0</v>
      </c>
      <c r="F120" s="1">
        <v>0</v>
      </c>
      <c r="G120" s="2">
        <f t="shared" si="0"/>
        <v>18334.916669999999</v>
      </c>
      <c r="H120" s="2">
        <f t="shared" si="1"/>
        <v>0.19999999999708962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72140.11</v>
      </c>
      <c r="D121" s="1">
        <f>'PR-RAS'!E125</f>
        <v>31908.050000000003</v>
      </c>
      <c r="E121" s="1">
        <v>0</v>
      </c>
      <c r="F121" s="1">
        <v>0</v>
      </c>
      <c r="G121" s="2">
        <f t="shared" si="0"/>
        <v>16314.745200000001</v>
      </c>
      <c r="H121" s="2">
        <f t="shared" si="1"/>
        <v>0.16000000000349246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3386.14</v>
      </c>
      <c r="D122" s="1">
        <f>'PR-RAS'!E126</f>
        <v>2562.2399999999998</v>
      </c>
      <c r="E122" s="1">
        <v>0</v>
      </c>
      <c r="F122" s="1">
        <v>0</v>
      </c>
      <c r="G122" s="2">
        <f t="shared" si="0"/>
        <v>1029.7850199999998</v>
      </c>
      <c r="H122" s="2">
        <f t="shared" si="1"/>
        <v>0.37999999999965439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68753.97</v>
      </c>
      <c r="D123" s="1">
        <f>'PR-RAS'!E127</f>
        <v>29345.81</v>
      </c>
      <c r="E123" s="1">
        <v>0</v>
      </c>
      <c r="F123" s="1">
        <v>0</v>
      </c>
      <c r="G123" s="2">
        <f t="shared" si="0"/>
        <v>15548.36198</v>
      </c>
      <c r="H123" s="2">
        <f t="shared" si="1"/>
        <v>0.21999999999752617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5125</v>
      </c>
      <c r="D124" s="1">
        <f>'PR-RAS'!E128</f>
        <v>6496.86</v>
      </c>
      <c r="E124" s="1">
        <v>0</v>
      </c>
      <c r="F124" s="1">
        <v>0</v>
      </c>
      <c r="G124" s="2">
        <f t="shared" si="0"/>
        <v>2228.6025600000003</v>
      </c>
      <c r="H124" s="2">
        <f t="shared" si="1"/>
        <v>0.14000000000032742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2675</v>
      </c>
      <c r="D125" s="1">
        <f>'PR-RAS'!E129</f>
        <v>1500</v>
      </c>
      <c r="E125" s="1">
        <v>0</v>
      </c>
      <c r="F125" s="1">
        <v>0</v>
      </c>
      <c r="G125" s="2">
        <f t="shared" si="0"/>
        <v>703.7</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2450</v>
      </c>
      <c r="D126" s="1">
        <f>'PR-RAS'!E130</f>
        <v>4996.8599999999997</v>
      </c>
      <c r="E126" s="1">
        <v>0</v>
      </c>
      <c r="F126" s="1">
        <v>0</v>
      </c>
      <c r="G126" s="2">
        <f t="shared" si="0"/>
        <v>1555.4649999999999</v>
      </c>
      <c r="H126" s="2">
        <f t="shared" si="1"/>
        <v>0.14000000000032742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3171919.12</v>
      </c>
      <c r="D129" s="1">
        <f>'PR-RAS'!E133</f>
        <v>3944711.58</v>
      </c>
      <c r="E129" s="1">
        <v>0</v>
      </c>
      <c r="F129" s="1">
        <v>0</v>
      </c>
      <c r="G129" s="2">
        <f t="shared" si="0"/>
        <v>1415851.8118400001</v>
      </c>
      <c r="H129" s="2">
        <f t="shared" si="1"/>
        <v>0.5400000000372529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3171919.12</v>
      </c>
      <c r="D130" s="1">
        <f>'PR-RAS'!E134</f>
        <v>3944711.58</v>
      </c>
      <c r="E130" s="1">
        <v>0</v>
      </c>
      <c r="F130" s="1">
        <v>0</v>
      </c>
      <c r="G130" s="2">
        <f t="shared" si="0"/>
        <v>1426913.1541200001</v>
      </c>
      <c r="H130" s="2">
        <f t="shared" si="1"/>
        <v>0.5400000000372529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3156949.48</v>
      </c>
      <c r="D131" s="1">
        <f>'PR-RAS'!E135</f>
        <v>3911378.72</v>
      </c>
      <c r="E131" s="1">
        <v>0</v>
      </c>
      <c r="F131" s="1">
        <v>0</v>
      </c>
      <c r="G131" s="2">
        <f t="shared" si="0"/>
        <v>1427361.8996000001</v>
      </c>
      <c r="H131" s="2">
        <f t="shared" si="1"/>
        <v>0.75999999977648258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14969.64</v>
      </c>
      <c r="D132" s="1">
        <f>'PR-RAS'!E136</f>
        <v>33332.86</v>
      </c>
      <c r="E132" s="1">
        <v>0</v>
      </c>
      <c r="F132" s="1">
        <v>0</v>
      </c>
      <c r="G132" s="2">
        <f t="shared" si="0"/>
        <v>10694.232160000001</v>
      </c>
      <c r="H132" s="2">
        <f t="shared" si="1"/>
        <v>0.5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4937286.3999999994</v>
      </c>
      <c r="D147" s="1">
        <f>'PR-RAS'!E151</f>
        <v>5452381.0900000008</v>
      </c>
      <c r="E147" s="1">
        <v>0</v>
      </c>
      <c r="F147" s="1">
        <v>0</v>
      </c>
      <c r="G147" s="2">
        <f t="shared" si="0"/>
        <v>2312939.0926800002</v>
      </c>
      <c r="H147" s="2">
        <f t="shared" si="1"/>
        <v>0.49000000022351742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4132588.26</v>
      </c>
      <c r="D148" s="1">
        <f>'PR-RAS'!E152</f>
        <v>4607817.7200000007</v>
      </c>
      <c r="E148" s="1">
        <v>0</v>
      </c>
      <c r="F148" s="1">
        <v>0</v>
      </c>
      <c r="G148" s="2">
        <f t="shared" si="0"/>
        <v>1962188.8839</v>
      </c>
      <c r="H148" s="2">
        <f t="shared" si="1"/>
        <v>0.53999999910593033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3391680.61</v>
      </c>
      <c r="D149" s="1">
        <f>'PR-RAS'!E153</f>
        <v>3830151.16</v>
      </c>
      <c r="E149" s="1">
        <v>0</v>
      </c>
      <c r="F149" s="1">
        <v>0</v>
      </c>
      <c r="G149" s="2">
        <f t="shared" si="0"/>
        <v>1635693.47364</v>
      </c>
      <c r="H149" s="2">
        <f t="shared" si="1"/>
        <v>0.55000000027939677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3391680.61</v>
      </c>
      <c r="D150" s="1">
        <f>'PR-RAS'!E154</f>
        <v>3830151.16</v>
      </c>
      <c r="E150" s="1">
        <v>0</v>
      </c>
      <c r="F150" s="1">
        <v>0</v>
      </c>
      <c r="G150" s="2">
        <f t="shared" si="0"/>
        <v>1646745.4565699999</v>
      </c>
      <c r="H150" s="2">
        <f t="shared" si="1"/>
        <v>0.55000000027939677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186652.35</v>
      </c>
      <c r="D154" s="1">
        <f>'PR-RAS'!E158</f>
        <v>155840.45000000001</v>
      </c>
      <c r="E154" s="1">
        <v>0</v>
      </c>
      <c r="F154" s="1">
        <v>0</v>
      </c>
      <c r="G154" s="2">
        <f t="shared" si="0"/>
        <v>76244.987250000006</v>
      </c>
      <c r="H154" s="2">
        <f t="shared" si="1"/>
        <v>0.8000000000174623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554255.30000000005</v>
      </c>
      <c r="D155" s="1">
        <f>'PR-RAS'!E159</f>
        <v>621826.11</v>
      </c>
      <c r="E155" s="1">
        <v>0</v>
      </c>
      <c r="F155" s="1">
        <v>0</v>
      </c>
      <c r="G155" s="2">
        <f t="shared" si="0"/>
        <v>276877.75808</v>
      </c>
      <c r="H155" s="2">
        <f t="shared" si="1"/>
        <v>0.41000000003259629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554255.30000000005</v>
      </c>
      <c r="D157" s="1">
        <f>'PR-RAS'!E161</f>
        <v>621826.11</v>
      </c>
      <c r="E157" s="1">
        <v>0</v>
      </c>
      <c r="F157" s="1">
        <v>0</v>
      </c>
      <c r="G157" s="2">
        <f t="shared" si="0"/>
        <v>280473.57312000002</v>
      </c>
      <c r="H157" s="2">
        <f t="shared" si="1"/>
        <v>0.41000000003259629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783984.52</v>
      </c>
      <c r="D159" s="1">
        <f>'PR-RAS'!E163</f>
        <v>800741.57</v>
      </c>
      <c r="E159" s="1">
        <v>0</v>
      </c>
      <c r="F159" s="1">
        <v>0</v>
      </c>
      <c r="G159" s="2">
        <f t="shared" si="0"/>
        <v>376903.89028000005</v>
      </c>
      <c r="H159" s="2">
        <f t="shared" si="1"/>
        <v>0.91000000003259629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170046.63</v>
      </c>
      <c r="D160" s="1">
        <f>'PR-RAS'!E164</f>
        <v>145537.35999999999</v>
      </c>
      <c r="E160" s="1">
        <v>0</v>
      </c>
      <c r="F160" s="1">
        <v>0</v>
      </c>
      <c r="G160" s="2">
        <f t="shared" si="0"/>
        <v>73318.294649999996</v>
      </c>
      <c r="H160" s="2">
        <f t="shared" si="1"/>
        <v>0.72999999998137355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109346.52</v>
      </c>
      <c r="D161" s="1">
        <f>'PR-RAS'!E165</f>
        <v>67398.34</v>
      </c>
      <c r="E161" s="1">
        <v>0</v>
      </c>
      <c r="F161" s="1">
        <v>0</v>
      </c>
      <c r="G161" s="2">
        <f t="shared" si="0"/>
        <v>39062.912000000004</v>
      </c>
      <c r="H161" s="2">
        <f t="shared" si="1"/>
        <v>0.819999999992433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38595.660000000003</v>
      </c>
      <c r="D162" s="1">
        <f>'PR-RAS'!E166</f>
        <v>42490.78</v>
      </c>
      <c r="E162" s="1">
        <v>0</v>
      </c>
      <c r="F162" s="1">
        <v>0</v>
      </c>
      <c r="G162" s="2">
        <f t="shared" si="0"/>
        <v>19895.932420000001</v>
      </c>
      <c r="H162" s="2">
        <f t="shared" si="1"/>
        <v>0.55999999999767169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22104.45</v>
      </c>
      <c r="D163" s="1">
        <f>'PR-RAS'!E167</f>
        <v>35571.019999999997</v>
      </c>
      <c r="E163" s="1">
        <v>0</v>
      </c>
      <c r="F163" s="1">
        <v>0</v>
      </c>
      <c r="G163" s="2">
        <f t="shared" si="0"/>
        <v>15105.931379999998</v>
      </c>
      <c r="H163" s="2">
        <f t="shared" si="1"/>
        <v>0.46999999999752617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77.22</v>
      </c>
      <c r="E164" s="1">
        <v>0</v>
      </c>
      <c r="F164" s="1">
        <v>0</v>
      </c>
      <c r="G164" s="2">
        <f t="shared" si="0"/>
        <v>25.173719999999999</v>
      </c>
      <c r="H164" s="2">
        <f t="shared" si="1"/>
        <v>0.21999999999999886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110963.70000000001</v>
      </c>
      <c r="D165" s="1">
        <f>'PR-RAS'!E169</f>
        <v>106436.58</v>
      </c>
      <c r="E165" s="1">
        <v>0</v>
      </c>
      <c r="F165" s="1">
        <v>0</v>
      </c>
      <c r="G165" s="2">
        <f t="shared" si="0"/>
        <v>53109.245040000002</v>
      </c>
      <c r="H165" s="2">
        <f t="shared" si="1"/>
        <v>0.71999999998661224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31116.53</v>
      </c>
      <c r="D166" s="1">
        <f>'PR-RAS'!E170</f>
        <v>32641.99</v>
      </c>
      <c r="E166" s="1">
        <v>0</v>
      </c>
      <c r="F166" s="1">
        <v>0</v>
      </c>
      <c r="G166" s="2">
        <f t="shared" si="0"/>
        <v>15906.084150000002</v>
      </c>
      <c r="H166" s="2">
        <f t="shared" si="1"/>
        <v>0.47999999999956344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60953.91</v>
      </c>
      <c r="D168" s="1">
        <f>'PR-RAS'!E172</f>
        <v>61395.91</v>
      </c>
      <c r="E168" s="1">
        <v>0</v>
      </c>
      <c r="F168" s="1">
        <v>0</v>
      </c>
      <c r="G168" s="2">
        <f t="shared" si="0"/>
        <v>30685.536910000003</v>
      </c>
      <c r="H168" s="2">
        <f t="shared" si="1"/>
        <v>0.17999999999301508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17609.88</v>
      </c>
      <c r="D169" s="1">
        <f>'PR-RAS'!E173</f>
        <v>10756.32</v>
      </c>
      <c r="E169" s="1">
        <v>0</v>
      </c>
      <c r="F169" s="1">
        <v>0</v>
      </c>
      <c r="G169" s="2">
        <f t="shared" si="0"/>
        <v>6572.5833600000014</v>
      </c>
      <c r="H169" s="2">
        <f t="shared" si="1"/>
        <v>0.43999999999869033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436.19</v>
      </c>
      <c r="D170" s="1">
        <f>'PR-RAS'!E174</f>
        <v>890.63</v>
      </c>
      <c r="E170" s="1">
        <v>0</v>
      </c>
      <c r="F170" s="1">
        <v>0</v>
      </c>
      <c r="G170" s="2">
        <f t="shared" si="0"/>
        <v>374.74905000000001</v>
      </c>
      <c r="H170" s="2">
        <f t="shared" si="1"/>
        <v>0.56000000000000227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847.19</v>
      </c>
      <c r="D172" s="1">
        <f>'PR-RAS'!E176</f>
        <v>751.73</v>
      </c>
      <c r="E172" s="1">
        <v>0</v>
      </c>
      <c r="F172" s="1">
        <v>0</v>
      </c>
      <c r="G172" s="2">
        <f t="shared" si="0"/>
        <v>401.96115000000003</v>
      </c>
      <c r="H172" s="2">
        <f t="shared" si="1"/>
        <v>0.46000000000003638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377539.58</v>
      </c>
      <c r="D173" s="1">
        <f>'PR-RAS'!E177</f>
        <v>440728.5</v>
      </c>
      <c r="E173" s="1">
        <v>0</v>
      </c>
      <c r="F173" s="1">
        <v>0</v>
      </c>
      <c r="G173" s="2">
        <f t="shared" si="0"/>
        <v>216547.41175999999</v>
      </c>
      <c r="H173" s="2">
        <f t="shared" si="1"/>
        <v>0.91999999998370185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18105.05</v>
      </c>
      <c r="D174" s="1">
        <f>'PR-RAS'!E178</f>
        <v>18591.16</v>
      </c>
      <c r="E174" s="1">
        <v>0</v>
      </c>
      <c r="F174" s="1">
        <v>0</v>
      </c>
      <c r="G174" s="2">
        <f t="shared" si="0"/>
        <v>9564.7150099999981</v>
      </c>
      <c r="H174" s="2">
        <f t="shared" si="1"/>
        <v>0.20999999999912689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32471.79</v>
      </c>
      <c r="D175" s="1">
        <f>'PR-RAS'!E179</f>
        <v>20829.93</v>
      </c>
      <c r="E175" s="1">
        <v>0</v>
      </c>
      <c r="F175" s="1">
        <v>0</v>
      </c>
      <c r="G175" s="2">
        <f t="shared" si="0"/>
        <v>12898.907099999999</v>
      </c>
      <c r="H175" s="2">
        <f t="shared" si="1"/>
        <v>0.27999999999883585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23452.31</v>
      </c>
      <c r="D176" s="1">
        <f>'PR-RAS'!E180</f>
        <v>19704.099999999999</v>
      </c>
      <c r="E176" s="1">
        <v>0</v>
      </c>
      <c r="F176" s="1">
        <v>0</v>
      </c>
      <c r="G176" s="2">
        <f t="shared" si="0"/>
        <v>11000.589249999999</v>
      </c>
      <c r="H176" s="2">
        <f t="shared" si="1"/>
        <v>0.40999999999985448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11005.74</v>
      </c>
      <c r="D177" s="1">
        <f>'PR-RAS'!E181</f>
        <v>11642.15</v>
      </c>
      <c r="E177" s="1">
        <v>0</v>
      </c>
      <c r="F177" s="1">
        <v>0</v>
      </c>
      <c r="G177" s="2">
        <f t="shared" si="0"/>
        <v>6035.0470399999995</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53126.36</v>
      </c>
      <c r="D178" s="1">
        <f>'PR-RAS'!E182</f>
        <v>142601.07999999999</v>
      </c>
      <c r="E178" s="1">
        <v>0</v>
      </c>
      <c r="F178" s="1">
        <v>0</v>
      </c>
      <c r="G178" s="2">
        <f t="shared" si="0"/>
        <v>59884.148039999993</v>
      </c>
      <c r="H178" s="2">
        <f t="shared" si="1"/>
        <v>0.43999999998777639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22014.14</v>
      </c>
      <c r="D179" s="1">
        <f>'PR-RAS'!E183</f>
        <v>0</v>
      </c>
      <c r="E179" s="1">
        <v>0</v>
      </c>
      <c r="F179" s="1">
        <v>0</v>
      </c>
      <c r="G179" s="2">
        <f t="shared" si="0"/>
        <v>3918.5169199999996</v>
      </c>
      <c r="H179" s="2">
        <f t="shared" si="1"/>
        <v>0.13999999999941792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164068.85999999999</v>
      </c>
      <c r="D180" s="1">
        <f>'PR-RAS'!E184</f>
        <v>184364.84</v>
      </c>
      <c r="E180" s="1">
        <v>0</v>
      </c>
      <c r="F180" s="1">
        <v>0</v>
      </c>
      <c r="G180" s="2">
        <f t="shared" si="0"/>
        <v>95370.93866</v>
      </c>
      <c r="H180" s="2">
        <f t="shared" si="1"/>
        <v>0.3000000000174623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25254.75</v>
      </c>
      <c r="D181" s="1">
        <f>'PR-RAS'!E185</f>
        <v>14721.82</v>
      </c>
      <c r="E181" s="1">
        <v>0</v>
      </c>
      <c r="F181" s="1">
        <v>0</v>
      </c>
      <c r="G181" s="2">
        <f t="shared" si="0"/>
        <v>9845.7101999999995</v>
      </c>
      <c r="H181" s="2">
        <f t="shared" si="1"/>
        <v>0.43000000000029104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28040.58</v>
      </c>
      <c r="D182" s="1">
        <f>'PR-RAS'!E186</f>
        <v>28273.42</v>
      </c>
      <c r="E182" s="1">
        <v>0</v>
      </c>
      <c r="F182" s="1">
        <v>0</v>
      </c>
      <c r="G182" s="2">
        <f t="shared" si="0"/>
        <v>15310.32302</v>
      </c>
      <c r="H182" s="2">
        <f t="shared" si="1"/>
        <v>0.83999999999650754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59749.18</v>
      </c>
      <c r="D183" s="1">
        <f>'PR-RAS'!E187</f>
        <v>48596.959999999999</v>
      </c>
      <c r="E183" s="1">
        <v>0</v>
      </c>
      <c r="F183" s="1">
        <v>0</v>
      </c>
      <c r="G183" s="2">
        <f t="shared" si="0"/>
        <v>28563.644199999999</v>
      </c>
      <c r="H183" s="2">
        <f t="shared" si="1"/>
        <v>0.22000000000116415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65685.429999999993</v>
      </c>
      <c r="D184" s="1">
        <f>'PR-RAS'!E188</f>
        <v>59442.17</v>
      </c>
      <c r="E184" s="1">
        <v>0</v>
      </c>
      <c r="F184" s="1">
        <v>0</v>
      </c>
      <c r="G184" s="2">
        <f t="shared" si="0"/>
        <v>33776.267909999995</v>
      </c>
      <c r="H184" s="2">
        <f t="shared" si="1"/>
        <v>0.59999999999126885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870.63</v>
      </c>
      <c r="D186" s="1">
        <f>'PR-RAS'!E190</f>
        <v>1128.79</v>
      </c>
      <c r="E186" s="1">
        <v>0</v>
      </c>
      <c r="F186" s="1">
        <v>0</v>
      </c>
      <c r="G186" s="2">
        <f t="shared" si="0"/>
        <v>578.71884999999997</v>
      </c>
      <c r="H186" s="2">
        <f t="shared" si="1"/>
        <v>0.58000000000004093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42693.25</v>
      </c>
      <c r="D187" s="1">
        <f>'PR-RAS'!E191</f>
        <v>37203.160000000003</v>
      </c>
      <c r="E187" s="1">
        <v>0</v>
      </c>
      <c r="F187" s="1">
        <v>0</v>
      </c>
      <c r="G187" s="2">
        <f t="shared" si="0"/>
        <v>21780.52002</v>
      </c>
      <c r="H187" s="2">
        <f t="shared" si="1"/>
        <v>0.41000000000349246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3184.61</v>
      </c>
      <c r="D188" s="1">
        <f>'PR-RAS'!E192</f>
        <v>3279.67</v>
      </c>
      <c r="E188" s="1">
        <v>0</v>
      </c>
      <c r="F188" s="1">
        <v>0</v>
      </c>
      <c r="G188" s="2">
        <f t="shared" si="0"/>
        <v>1822.1186500000001</v>
      </c>
      <c r="H188" s="2">
        <f t="shared" si="1"/>
        <v>0.71999999999979991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169.35</v>
      </c>
      <c r="D189" s="1">
        <f>'PR-RAS'!E193</f>
        <v>1244.42</v>
      </c>
      <c r="E189" s="1">
        <v>0</v>
      </c>
      <c r="F189" s="1">
        <v>0</v>
      </c>
      <c r="G189" s="2">
        <f t="shared" si="0"/>
        <v>499.73972000000003</v>
      </c>
      <c r="H189" s="2">
        <f t="shared" si="1"/>
        <v>0.77000000000006708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18767.59</v>
      </c>
      <c r="D191" s="1">
        <f>'PR-RAS'!E195</f>
        <v>16586.13</v>
      </c>
      <c r="E191" s="1">
        <v>0</v>
      </c>
      <c r="F191" s="1">
        <v>0</v>
      </c>
      <c r="G191" s="2">
        <f t="shared" si="0"/>
        <v>9868.5715000000018</v>
      </c>
      <c r="H191" s="2">
        <f t="shared" si="1"/>
        <v>0.54000000000087311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12802.79</v>
      </c>
      <c r="D192" s="1">
        <f>'PR-RAS'!E196</f>
        <v>11405.999999999998</v>
      </c>
      <c r="E192" s="1">
        <v>0</v>
      </c>
      <c r="F192" s="1">
        <v>0</v>
      </c>
      <c r="G192" s="2">
        <f t="shared" si="0"/>
        <v>6802.4248899999993</v>
      </c>
      <c r="H192" s="2">
        <f t="shared" si="1"/>
        <v>0.21000000000094587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12802.79</v>
      </c>
      <c r="D206" s="1">
        <f>'PR-RAS'!E210</f>
        <v>11405.999999999998</v>
      </c>
      <c r="E206" s="1">
        <v>0</v>
      </c>
      <c r="F206" s="1">
        <v>0</v>
      </c>
      <c r="G206" s="2">
        <f t="shared" si="0"/>
        <v>7301.0319499999987</v>
      </c>
      <c r="H206" s="2">
        <f t="shared" si="1"/>
        <v>0.21000000000094587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12782.42</v>
      </c>
      <c r="D207" s="1">
        <f>'PR-RAS'!E211</f>
        <v>11339.46</v>
      </c>
      <c r="E207" s="1">
        <v>0</v>
      </c>
      <c r="F207" s="1">
        <v>0</v>
      </c>
      <c r="G207" s="2">
        <f t="shared" si="0"/>
        <v>7305.036039999999</v>
      </c>
      <c r="H207" s="2">
        <f t="shared" si="1"/>
        <v>0.87999999999919964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20</v>
      </c>
      <c r="D208" s="1">
        <f>'PR-RAS'!E212</f>
        <v>64.709999999999994</v>
      </c>
      <c r="E208" s="1">
        <v>0</v>
      </c>
      <c r="F208" s="1">
        <v>0</v>
      </c>
      <c r="G208" s="2">
        <f t="shared" si="0"/>
        <v>30.929939999999995</v>
      </c>
      <c r="H208" s="2">
        <f t="shared" si="1"/>
        <v>0.29000000000000625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0.37</v>
      </c>
      <c r="D209" s="1">
        <f>'PR-RAS'!E213</f>
        <v>1.83</v>
      </c>
      <c r="E209" s="1">
        <v>0</v>
      </c>
      <c r="F209" s="1">
        <v>0</v>
      </c>
      <c r="G209" s="2">
        <f t="shared" si="0"/>
        <v>0.83823999999999999</v>
      </c>
      <c r="H209" s="2">
        <f t="shared" si="1"/>
        <v>0.53999999999999992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4419</v>
      </c>
      <c r="E220" s="1">
        <v>0</v>
      </c>
      <c r="F220" s="1">
        <v>0</v>
      </c>
      <c r="G220" s="2">
        <f t="shared" si="0"/>
        <v>1935.5219999999999</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4419</v>
      </c>
      <c r="E243" s="1">
        <v>0</v>
      </c>
      <c r="F243" s="1">
        <v>0</v>
      </c>
      <c r="G243" s="2">
        <f t="shared" si="0"/>
        <v>2138.7959999999998</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4419</v>
      </c>
      <c r="E246" s="1">
        <v>0</v>
      </c>
      <c r="F246" s="1">
        <v>0</v>
      </c>
      <c r="G246" s="2">
        <f t="shared" si="0"/>
        <v>2165.31</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760.26</v>
      </c>
      <c r="D248" s="1">
        <f>'PR-RAS'!E252</f>
        <v>5377.2</v>
      </c>
      <c r="E248" s="1">
        <v>0</v>
      </c>
      <c r="F248" s="1">
        <v>0</v>
      </c>
      <c r="G248" s="2">
        <f t="shared" si="0"/>
        <v>2844.12102</v>
      </c>
      <c r="H248" s="2">
        <f t="shared" si="1"/>
        <v>0.45999999999980901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760.26</v>
      </c>
      <c r="D255" s="1">
        <f>'PR-RAS'!E259</f>
        <v>5377.2</v>
      </c>
      <c r="E255" s="1">
        <v>0</v>
      </c>
      <c r="F255" s="1">
        <v>0</v>
      </c>
      <c r="G255" s="2">
        <f t="shared" si="0"/>
        <v>2924.7236400000002</v>
      </c>
      <c r="H255" s="2">
        <f t="shared" si="1"/>
        <v>0.45999999999980901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760.26</v>
      </c>
      <c r="D256" s="1">
        <f>'PR-RAS'!E260</f>
        <v>5377.2</v>
      </c>
      <c r="E256" s="1">
        <v>0</v>
      </c>
      <c r="F256" s="1">
        <v>0</v>
      </c>
      <c r="G256" s="2">
        <f t="shared" si="0"/>
        <v>2936.2383</v>
      </c>
      <c r="H256" s="2">
        <f t="shared" si="1"/>
        <v>0.45999999999980901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7150.5700000000006</v>
      </c>
      <c r="D259" s="1">
        <f>'PR-RAS'!E263</f>
        <v>22619.599999999999</v>
      </c>
      <c r="E259" s="1">
        <v>0</v>
      </c>
      <c r="F259" s="1">
        <v>0</v>
      </c>
      <c r="G259" s="2">
        <f t="shared" si="0"/>
        <v>13516.560659999999</v>
      </c>
      <c r="H259" s="2">
        <f t="shared" si="1"/>
        <v>0.83000000000083674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7150.5700000000006</v>
      </c>
      <c r="D260" s="1">
        <f>'PR-RAS'!E264</f>
        <v>22619.599999999999</v>
      </c>
      <c r="E260" s="1">
        <v>0</v>
      </c>
      <c r="F260" s="1">
        <v>0</v>
      </c>
      <c r="G260" s="2">
        <f t="shared" si="0"/>
        <v>13568.950429999999</v>
      </c>
      <c r="H260" s="2">
        <f t="shared" si="1"/>
        <v>0.83000000000083674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6636.14</v>
      </c>
      <c r="D261" s="1">
        <f>'PR-RAS'!E265</f>
        <v>0</v>
      </c>
      <c r="E261" s="1">
        <v>0</v>
      </c>
      <c r="F261" s="1">
        <v>0</v>
      </c>
      <c r="G261" s="2">
        <f t="shared" si="0"/>
        <v>1725.3964000000001</v>
      </c>
      <c r="H261" s="2">
        <f t="shared" si="1"/>
        <v>0.14000000000032742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514.42999999999995</v>
      </c>
      <c r="D262" s="1">
        <f>'PR-RAS'!E266</f>
        <v>83.6</v>
      </c>
      <c r="E262" s="1">
        <v>0</v>
      </c>
      <c r="F262" s="1">
        <v>0</v>
      </c>
      <c r="G262" s="2">
        <f t="shared" si="0"/>
        <v>177.90542999999997</v>
      </c>
      <c r="H262" s="2">
        <f t="shared" si="1"/>
        <v>0.82999999999995566</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22536</v>
      </c>
      <c r="E263" s="1">
        <v>0</v>
      </c>
      <c r="F263" s="1">
        <v>0</v>
      </c>
      <c r="G263" s="2">
        <f t="shared" si="0"/>
        <v>11808.864</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4937286.3999999994</v>
      </c>
      <c r="D285" s="1">
        <f>'PR-RAS'!E289</f>
        <v>5452381.0900000008</v>
      </c>
      <c r="E285" s="1">
        <v>0</v>
      </c>
      <c r="F285" s="1">
        <v>0</v>
      </c>
      <c r="G285" s="2">
        <f t="shared" si="8"/>
        <v>4499141.79672</v>
      </c>
      <c r="H285" s="2">
        <f t="shared" si="9"/>
        <v>0.49000000022351742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559091.05999999959</v>
      </c>
      <c r="D287" s="1">
        <f>'PR-RAS'!E291</f>
        <v>312663.96000000089</v>
      </c>
      <c r="E287" s="1">
        <v>0</v>
      </c>
      <c r="F287" s="1">
        <v>0</v>
      </c>
      <c r="G287" s="2">
        <f t="shared" si="8"/>
        <v>338743.82828000037</v>
      </c>
      <c r="H287" s="2">
        <f t="shared" si="9"/>
        <v>9.9999998696148396E-2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1576182.78</v>
      </c>
      <c r="D288" s="1">
        <f>'PR-RAS'!E292</f>
        <v>950638.85</v>
      </c>
      <c r="E288" s="1">
        <v>0</v>
      </c>
      <c r="F288" s="1">
        <v>0</v>
      </c>
      <c r="G288" s="2">
        <f t="shared" si="8"/>
        <v>998031.15775999997</v>
      </c>
      <c r="H288" s="2">
        <f t="shared" si="9"/>
        <v>0.36999999999534339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62507.14</v>
      </c>
      <c r="D290" s="1">
        <f>'PR-RAS'!E294</f>
        <v>84566.15</v>
      </c>
      <c r="E290" s="1">
        <v>0</v>
      </c>
      <c r="F290" s="1">
        <v>0</v>
      </c>
      <c r="G290" s="2">
        <f t="shared" si="8"/>
        <v>66943.798159999991</v>
      </c>
      <c r="H290" s="2">
        <f t="shared" si="9"/>
        <v>0.28999999999359716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6469.71</v>
      </c>
      <c r="D291" s="1">
        <f>'PR-RAS'!E295</f>
        <v>6304.21</v>
      </c>
      <c r="E291" s="1">
        <v>0</v>
      </c>
      <c r="F291" s="1">
        <v>0</v>
      </c>
      <c r="G291" s="2">
        <f t="shared" si="8"/>
        <v>5532.6576999999997</v>
      </c>
      <c r="H291" s="2">
        <f t="shared" si="9"/>
        <v>0.5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129.30000000000001</v>
      </c>
      <c r="D293" s="1">
        <f>'PR-RAS'!E298</f>
        <v>0</v>
      </c>
      <c r="E293" s="1">
        <v>0</v>
      </c>
      <c r="F293" s="1">
        <v>0</v>
      </c>
      <c r="G293" s="2">
        <f t="shared" si="8"/>
        <v>37.755600000000001</v>
      </c>
      <c r="H293" s="2">
        <f t="shared" si="9"/>
        <v>0.30000000000001137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129.30000000000001</v>
      </c>
      <c r="D306" s="1">
        <f>'PR-RAS'!E311</f>
        <v>0</v>
      </c>
      <c r="E306" s="1">
        <v>0</v>
      </c>
      <c r="F306" s="1">
        <v>0</v>
      </c>
      <c r="G306" s="2">
        <f t="shared" si="8"/>
        <v>39.436500000000002</v>
      </c>
      <c r="H306" s="2">
        <f t="shared" si="9"/>
        <v>0.30000000000001137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129.30000000000001</v>
      </c>
      <c r="D307" s="1">
        <f>'PR-RAS'!E312</f>
        <v>0</v>
      </c>
      <c r="E307" s="1">
        <v>0</v>
      </c>
      <c r="F307" s="1">
        <v>0</v>
      </c>
      <c r="G307" s="2">
        <f t="shared" si="8"/>
        <v>39.565800000000003</v>
      </c>
      <c r="H307" s="2">
        <f t="shared" si="9"/>
        <v>0.30000000000001137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129.30000000000001</v>
      </c>
      <c r="D308" s="1">
        <f>'PR-RAS'!E313</f>
        <v>0</v>
      </c>
      <c r="E308" s="1">
        <v>0</v>
      </c>
      <c r="F308" s="1">
        <v>0</v>
      </c>
      <c r="G308" s="2">
        <f t="shared" si="8"/>
        <v>39.695100000000004</v>
      </c>
      <c r="H308" s="2">
        <f t="shared" si="9"/>
        <v>0.30000000000001137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67200.92</v>
      </c>
      <c r="D345" s="1">
        <f>'PR-RAS'!E350</f>
        <v>53788.460000000006</v>
      </c>
      <c r="E345" s="1">
        <v>0</v>
      </c>
      <c r="F345" s="1">
        <v>0</v>
      </c>
      <c r="G345" s="2">
        <f t="shared" si="8"/>
        <v>60123.576960000006</v>
      </c>
      <c r="H345" s="2">
        <f t="shared" si="9"/>
        <v>0.54000000000814907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67200.92</v>
      </c>
      <c r="D358" s="1">
        <f>'PR-RAS'!E363</f>
        <v>53788.460000000006</v>
      </c>
      <c r="E358" s="1">
        <v>0</v>
      </c>
      <c r="F358" s="1">
        <v>0</v>
      </c>
      <c r="G358" s="2">
        <f t="shared" si="8"/>
        <v>62395.688880000009</v>
      </c>
      <c r="H358" s="2">
        <f t="shared" si="9"/>
        <v>0.54000000000814907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41309.33</v>
      </c>
      <c r="D364" s="1">
        <f>'PR-RAS'!E369</f>
        <v>30361.74</v>
      </c>
      <c r="E364" s="1">
        <v>0</v>
      </c>
      <c r="F364" s="1">
        <v>0</v>
      </c>
      <c r="G364" s="2">
        <f t="shared" si="8"/>
        <v>37037.910029999999</v>
      </c>
      <c r="H364" s="2">
        <f t="shared" si="9"/>
        <v>0.59000000000014552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17490.38</v>
      </c>
      <c r="D365" s="1">
        <f>'PR-RAS'!E370</f>
        <v>20280.150000000001</v>
      </c>
      <c r="E365" s="1">
        <v>0</v>
      </c>
      <c r="F365" s="1">
        <v>0</v>
      </c>
      <c r="G365" s="2">
        <f t="shared" si="8"/>
        <v>21130.447520000002</v>
      </c>
      <c r="H365" s="2">
        <f t="shared" si="9"/>
        <v>0.53000000000247383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15075.96</v>
      </c>
      <c r="D366" s="1">
        <f>'PR-RAS'!E371</f>
        <v>7381.64</v>
      </c>
      <c r="E366" s="1">
        <v>0</v>
      </c>
      <c r="F366" s="1">
        <v>0</v>
      </c>
      <c r="G366" s="2">
        <f t="shared" si="8"/>
        <v>10891.3226</v>
      </c>
      <c r="H366" s="2">
        <f t="shared" si="9"/>
        <v>0.4000000000005457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7727.68</v>
      </c>
      <c r="D367" s="1">
        <f>'PR-RAS'!E372</f>
        <v>2699.95</v>
      </c>
      <c r="E367" s="1">
        <v>0</v>
      </c>
      <c r="F367" s="1">
        <v>0</v>
      </c>
      <c r="G367" s="2">
        <f t="shared" si="8"/>
        <v>4804.6942799999997</v>
      </c>
      <c r="H367" s="2">
        <f t="shared" si="9"/>
        <v>0.36999999999989086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1015.31</v>
      </c>
      <c r="D371" s="1">
        <f>'PR-RAS'!E376</f>
        <v>0</v>
      </c>
      <c r="E371" s="1">
        <v>0</v>
      </c>
      <c r="F371" s="1">
        <v>0</v>
      </c>
      <c r="G371" s="2">
        <f t="shared" si="8"/>
        <v>375.66469999999998</v>
      </c>
      <c r="H371" s="2">
        <f t="shared" si="9"/>
        <v>0.30999999999994543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25891.59</v>
      </c>
      <c r="D378" s="1">
        <f>'PR-RAS'!E383</f>
        <v>23426.720000000001</v>
      </c>
      <c r="E378" s="1">
        <v>0</v>
      </c>
      <c r="F378" s="1">
        <v>0</v>
      </c>
      <c r="G378" s="2">
        <f t="shared" si="8"/>
        <v>27424.87631</v>
      </c>
      <c r="H378" s="2">
        <f t="shared" si="9"/>
        <v>0.68999999999869033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25891.59</v>
      </c>
      <c r="D379" s="1">
        <f>'PR-RAS'!E384</f>
        <v>23426.720000000001</v>
      </c>
      <c r="E379" s="1">
        <v>0</v>
      </c>
      <c r="F379" s="1">
        <v>0</v>
      </c>
      <c r="G379" s="2">
        <f t="shared" si="8"/>
        <v>27497.621340000002</v>
      </c>
      <c r="H379" s="2">
        <f t="shared" si="9"/>
        <v>0.68999999999869033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67071.62</v>
      </c>
      <c r="D403" s="1">
        <f>'PR-RAS'!E408</f>
        <v>53788.460000000006</v>
      </c>
      <c r="E403" s="1">
        <v>0</v>
      </c>
      <c r="F403" s="1">
        <v>0</v>
      </c>
      <c r="G403" s="2">
        <f t="shared" si="8"/>
        <v>70208.713080000001</v>
      </c>
      <c r="H403" s="2">
        <f t="shared" si="9"/>
        <v>0.84000000001105946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1203.24</v>
      </c>
      <c r="E406" s="1">
        <v>0</v>
      </c>
      <c r="F406" s="1">
        <v>0</v>
      </c>
      <c r="G406" s="2">
        <f t="shared" si="8"/>
        <v>974.62440000000004</v>
      </c>
      <c r="H406" s="2">
        <f t="shared" si="9"/>
        <v>0.24000000000000909</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4378324.6399999997</v>
      </c>
      <c r="D407" s="1">
        <f>'PR-RAS'!E412</f>
        <v>5139717.13</v>
      </c>
      <c r="E407" s="1">
        <v>0</v>
      </c>
      <c r="F407" s="1">
        <v>0</v>
      </c>
      <c r="G407" s="2">
        <f t="shared" si="8"/>
        <v>5951050.1134000001</v>
      </c>
      <c r="H407" s="2">
        <f t="shared" si="9"/>
        <v>0.49000000022351742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5004487.3199999994</v>
      </c>
      <c r="D408" s="1">
        <f>'PR-RAS'!E413</f>
        <v>5506169.5500000007</v>
      </c>
      <c r="E408" s="1">
        <v>0</v>
      </c>
      <c r="F408" s="1">
        <v>0</v>
      </c>
      <c r="G408" s="2">
        <f t="shared" si="8"/>
        <v>6518848.3529400006</v>
      </c>
      <c r="H408" s="2">
        <f t="shared" si="9"/>
        <v>0.76999999862164259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626162.6799999997</v>
      </c>
      <c r="D410" s="1">
        <f>'PR-RAS'!E415</f>
        <v>366452.42000000086</v>
      </c>
      <c r="E410" s="1">
        <v>0</v>
      </c>
      <c r="F410" s="1">
        <v>0</v>
      </c>
      <c r="G410" s="2">
        <f t="shared" si="8"/>
        <v>555858.61568000051</v>
      </c>
      <c r="H410" s="2">
        <f t="shared" si="9"/>
        <v>0.74000000115483999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1576182.78</v>
      </c>
      <c r="D411" s="1">
        <f>'PR-RAS'!E416</f>
        <v>950638.85</v>
      </c>
      <c r="E411" s="1">
        <v>0</v>
      </c>
      <c r="F411" s="1">
        <v>0</v>
      </c>
      <c r="G411" s="2">
        <f t="shared" si="8"/>
        <v>1425758.7967999999</v>
      </c>
      <c r="H411" s="2">
        <f t="shared" si="9"/>
        <v>0.36999999999534339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62507.14</v>
      </c>
      <c r="D413" s="1">
        <f>'PR-RAS'!E418</f>
        <v>85769.39</v>
      </c>
      <c r="E413" s="1">
        <v>0</v>
      </c>
      <c r="F413" s="1">
        <v>0</v>
      </c>
      <c r="G413" s="2">
        <f t="shared" si="8"/>
        <v>96426.919039999993</v>
      </c>
      <c r="H413" s="2">
        <f t="shared" si="9"/>
        <v>0.52999999999883585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4378324.6399999997</v>
      </c>
      <c r="D633" s="1">
        <f>'PR-RAS'!E639</f>
        <v>5139717.13</v>
      </c>
      <c r="E633" s="1">
        <v>0</v>
      </c>
      <c r="F633" s="1">
        <v>0</v>
      </c>
      <c r="G633" s="2">
        <f t="shared" si="10"/>
        <v>9263703.6247999985</v>
      </c>
      <c r="H633" s="2">
        <f t="shared" si="11"/>
        <v>0.49000000022351742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5004487.3199999994</v>
      </c>
      <c r="D634" s="1">
        <f>'PR-RAS'!E640</f>
        <v>5506169.5500000007</v>
      </c>
      <c r="E634" s="1">
        <v>0</v>
      </c>
      <c r="F634" s="1">
        <v>0</v>
      </c>
      <c r="G634" s="2">
        <f t="shared" si="10"/>
        <v>10138651.123860002</v>
      </c>
      <c r="H634" s="2">
        <f t="shared" si="11"/>
        <v>0.76999999862164259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626162.6799999997</v>
      </c>
      <c r="D636" s="1">
        <f>'PR-RAS'!E642</f>
        <v>366452.42000000086</v>
      </c>
      <c r="E636" s="1">
        <v>0</v>
      </c>
      <c r="F636" s="1">
        <v>0</v>
      </c>
      <c r="G636" s="2">
        <f t="shared" si="10"/>
        <v>863007.87520000094</v>
      </c>
      <c r="H636" s="2">
        <f t="shared" si="11"/>
        <v>0.74000000115483999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1576182.78</v>
      </c>
      <c r="D637" s="1">
        <f>'PR-RAS'!E643</f>
        <v>950638.85</v>
      </c>
      <c r="E637" s="1">
        <v>0</v>
      </c>
      <c r="F637" s="1">
        <v>0</v>
      </c>
      <c r="G637" s="2">
        <f t="shared" si="10"/>
        <v>2211664.86528</v>
      </c>
      <c r="H637" s="2">
        <f t="shared" si="11"/>
        <v>0.36999999999534339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950020.10000000033</v>
      </c>
      <c r="D639" s="1">
        <f>'PR-RAS'!E645</f>
        <v>584186.42999999912</v>
      </c>
      <c r="E639" s="1">
        <v>0</v>
      </c>
      <c r="F639" s="1">
        <v>0</v>
      </c>
      <c r="G639" s="2">
        <f t="shared" si="10"/>
        <v>1351534.7084799991</v>
      </c>
      <c r="H639" s="2">
        <f t="shared" si="11"/>
        <v>0.52999999944586307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347399.76</v>
      </c>
      <c r="D641" s="1">
        <f>'PR-RAS'!E647</f>
        <v>384811.31</v>
      </c>
      <c r="E641" s="1">
        <v>0</v>
      </c>
      <c r="F641" s="1">
        <v>0</v>
      </c>
      <c r="G641" s="2">
        <f t="shared" si="10"/>
        <v>714894.32319999998</v>
      </c>
      <c r="H641" s="2">
        <f t="shared" si="11"/>
        <v>0.54999999998835847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1771964.2</v>
      </c>
      <c r="D642" s="1">
        <f>'PR-RAS'!E649</f>
        <v>1184944.08</v>
      </c>
      <c r="E642" s="1">
        <v>0</v>
      </c>
      <c r="F642" s="1">
        <v>0</v>
      </c>
      <c r="G642" s="2">
        <f t="shared" si="10"/>
        <v>2654927.3627600004</v>
      </c>
      <c r="H642" s="2">
        <f t="shared" si="11"/>
        <v>0.28000000002793968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4466914.04</v>
      </c>
      <c r="D643" s="1">
        <f>'PR-RAS'!E650</f>
        <v>5202686.8499999996</v>
      </c>
      <c r="E643" s="1">
        <v>0</v>
      </c>
      <c r="F643" s="1">
        <v>0</v>
      </c>
      <c r="G643" s="2">
        <f t="shared" si="10"/>
        <v>9548008.729079999</v>
      </c>
      <c r="H643" s="2">
        <f t="shared" si="11"/>
        <v>0.19000000040978193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5053934.16</v>
      </c>
      <c r="D644" s="1">
        <f>'PR-RAS'!E651</f>
        <v>5589881.3399999999</v>
      </c>
      <c r="E644" s="1">
        <v>0</v>
      </c>
      <c r="F644" s="1">
        <v>0</v>
      </c>
      <c r="G644" s="2">
        <f t="shared" si="10"/>
        <v>10438267.068120001</v>
      </c>
      <c r="H644" s="2">
        <f t="shared" si="11"/>
        <v>0.5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1184944.08</v>
      </c>
      <c r="D645" s="1">
        <f>'PR-RAS'!E652</f>
        <v>797749.58999999985</v>
      </c>
      <c r="E645" s="1">
        <v>0</v>
      </c>
      <c r="F645" s="1">
        <v>0</v>
      </c>
      <c r="G645" s="2">
        <f t="shared" si="10"/>
        <v>1790605.4594399999</v>
      </c>
      <c r="H645" s="2">
        <f t="shared" si="11"/>
        <v>0.49000000022351742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93</v>
      </c>
      <c r="D647" s="1">
        <f>'PR-RAS'!E654</f>
        <v>94</v>
      </c>
      <c r="E647" s="1">
        <v>0</v>
      </c>
      <c r="F647" s="1">
        <v>0</v>
      </c>
      <c r="G647" s="2">
        <f t="shared" si="10"/>
        <v>181.52600000000001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91</v>
      </c>
      <c r="D649" s="1">
        <f>'PR-RAS'!E656</f>
        <v>91</v>
      </c>
      <c r="E649" s="1">
        <v>0</v>
      </c>
      <c r="F649" s="1">
        <v>0</v>
      </c>
      <c r="G649" s="2">
        <f t="shared" si="10"/>
        <v>176.904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1033108.73</v>
      </c>
      <c r="D703" s="1">
        <f>'PR-RAS'!E710</f>
        <v>1011828.8</v>
      </c>
      <c r="E703" s="1">
        <v>0</v>
      </c>
      <c r="F703" s="1">
        <v>0</v>
      </c>
      <c r="G703" s="2">
        <f t="shared" si="10"/>
        <v>2145849.9636599999</v>
      </c>
      <c r="H703" s="2">
        <f t="shared" si="11"/>
        <v>0.46999999997206032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4449.12</v>
      </c>
      <c r="D709" s="1">
        <f>'PR-RAS'!E716</f>
        <v>8898.18</v>
      </c>
      <c r="E709" s="1">
        <v>0</v>
      </c>
      <c r="F709" s="1">
        <v>0</v>
      </c>
      <c r="G709" s="2">
        <f t="shared" si="10"/>
        <v>15749.79984</v>
      </c>
      <c r="H709" s="2">
        <f t="shared" si="11"/>
        <v>0.3000000000001819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1930.21</v>
      </c>
      <c r="D710" s="1">
        <f>'PR-RAS'!E717</f>
        <v>2231.5100000000002</v>
      </c>
      <c r="E710" s="1">
        <v>0</v>
      </c>
      <c r="F710" s="1">
        <v>0</v>
      </c>
      <c r="G710" s="2">
        <f t="shared" si="10"/>
        <v>4532.8000700000002</v>
      </c>
      <c r="H710" s="2">
        <f t="shared" si="11"/>
        <v>0.6999999999998181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38595.660000000003</v>
      </c>
      <c r="D711" s="1">
        <f>'PR-RAS'!E718</f>
        <v>42490.78</v>
      </c>
      <c r="E711" s="1">
        <v>0</v>
      </c>
      <c r="F711" s="1">
        <v>0</v>
      </c>
      <c r="G711" s="2">
        <f t="shared" si="10"/>
        <v>87739.826199999996</v>
      </c>
      <c r="H711" s="2">
        <f t="shared" si="11"/>
        <v>0.55999999999767169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22014.14</v>
      </c>
      <c r="D713" s="1">
        <f>'PR-RAS'!E720</f>
        <v>0</v>
      </c>
      <c r="E713" s="1">
        <v>0</v>
      </c>
      <c r="F713" s="1">
        <v>0</v>
      </c>
      <c r="G713" s="2">
        <f t="shared" si="10"/>
        <v>15674.067679999998</v>
      </c>
      <c r="H713" s="2">
        <f t="shared" si="11"/>
        <v>0.13999999999941792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9590.2099999999991</v>
      </c>
      <c r="D714" s="1">
        <f>'PR-RAS'!E721</f>
        <v>9696.93</v>
      </c>
      <c r="E714" s="1">
        <v>0</v>
      </c>
      <c r="F714" s="1">
        <v>0</v>
      </c>
      <c r="G714" s="2">
        <f t="shared" si="10"/>
        <v>20665.641909999998</v>
      </c>
      <c r="H714" s="2">
        <f t="shared" si="11"/>
        <v>0.27999999999883585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134321.63</v>
      </c>
      <c r="D715" s="1">
        <f>'PR-RAS'!E722</f>
        <v>151048.53</v>
      </c>
      <c r="E715" s="1">
        <v>0</v>
      </c>
      <c r="F715" s="1">
        <v>0</v>
      </c>
      <c r="G715" s="2">
        <f t="shared" si="10"/>
        <v>311602.94465999998</v>
      </c>
      <c r="H715" s="2">
        <f t="shared" si="11"/>
        <v>0.83999999999650754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10235.07</v>
      </c>
      <c r="D716" s="1">
        <f>'PR-RAS'!E723</f>
        <v>8201.98</v>
      </c>
      <c r="E716" s="1">
        <v>0</v>
      </c>
      <c r="F716" s="1">
        <v>0</v>
      </c>
      <c r="G716" s="2">
        <f t="shared" si="10"/>
        <v>19046.906449999999</v>
      </c>
      <c r="H716" s="2">
        <f t="shared" si="11"/>
        <v>9.0000000000145519E-2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760.26</v>
      </c>
      <c r="D812" s="1">
        <f>'PR-RAS'!E819</f>
        <v>5377.2</v>
      </c>
      <c r="E812" s="1">
        <v>0</v>
      </c>
      <c r="F812" s="1">
        <v>0</v>
      </c>
      <c r="G812" s="2">
        <f t="shared" si="18"/>
        <v>9338.3892599999999</v>
      </c>
      <c r="H812" s="2">
        <f t="shared" si="19"/>
        <v>0.45999999999980901</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1808387.85</v>
      </c>
      <c r="D984" s="6">
        <f>BILANCA!E6</f>
        <v>1453629.3599999999</v>
      </c>
      <c r="E984" s="6">
        <v>0</v>
      </c>
      <c r="F984" s="6">
        <v>0</v>
      </c>
      <c r="G984" s="7">
        <f t="shared" ref="G984:G1241" si="22">B984/1000*C984+B984/500*D984</f>
        <v>4715.6465699999999</v>
      </c>
      <c r="H984" s="7">
        <f t="shared" si="19"/>
        <v>0.50999999977648258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200904.61</v>
      </c>
      <c r="D985" s="1">
        <f>BILANCA!E7</f>
        <v>182462.89999999994</v>
      </c>
      <c r="E985" s="1">
        <v>0</v>
      </c>
      <c r="F985" s="1">
        <v>0</v>
      </c>
      <c r="G985" s="2">
        <f t="shared" si="22"/>
        <v>1131.6608199999996</v>
      </c>
      <c r="H985" s="2">
        <f t="shared" si="19"/>
        <v>0.49000000007799827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148998.75999999998</v>
      </c>
      <c r="D990" s="1">
        <f>BILANCA!E12</f>
        <v>142009.42999999993</v>
      </c>
      <c r="E990" s="1">
        <v>0</v>
      </c>
      <c r="F990" s="1">
        <v>0</v>
      </c>
      <c r="G990" s="2">
        <f t="shared" si="22"/>
        <v>3031.1233399999992</v>
      </c>
      <c r="H990" s="2">
        <f t="shared" si="19"/>
        <v>0.66999999995459802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67789.189999999944</v>
      </c>
      <c r="D997" s="1">
        <f>BILANCA!E19</f>
        <v>68178.509999999893</v>
      </c>
      <c r="E997" s="1">
        <v>0</v>
      </c>
      <c r="F997" s="1">
        <v>0</v>
      </c>
      <c r="G997" s="2">
        <f t="shared" si="22"/>
        <v>2858.0469399999965</v>
      </c>
      <c r="H997" s="2">
        <f t="shared" si="19"/>
        <v>0.68000000005122274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605815.86</v>
      </c>
      <c r="D998" s="1">
        <f>BILANCA!E20</f>
        <v>625520.84</v>
      </c>
      <c r="E998" s="1">
        <v>0</v>
      </c>
      <c r="F998" s="1">
        <v>0</v>
      </c>
      <c r="G998" s="2">
        <f t="shared" si="22"/>
        <v>27852.863099999999</v>
      </c>
      <c r="H998" s="2">
        <f t="shared" si="19"/>
        <v>0.30000000004656613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49160.21</v>
      </c>
      <c r="D999" s="1">
        <f>BILANCA!E21</f>
        <v>65894.87</v>
      </c>
      <c r="E999" s="1">
        <v>0</v>
      </c>
      <c r="F999" s="1">
        <v>0</v>
      </c>
      <c r="G999" s="2">
        <f t="shared" si="22"/>
        <v>2895.1992</v>
      </c>
      <c r="H999" s="2">
        <f t="shared" si="19"/>
        <v>0.3400000000037835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121690.01</v>
      </c>
      <c r="D1000" s="1">
        <f>BILANCA!E22</f>
        <v>124634.51</v>
      </c>
      <c r="E1000" s="1">
        <v>0</v>
      </c>
      <c r="F1000" s="1">
        <v>0</v>
      </c>
      <c r="G1000" s="2">
        <f t="shared" si="22"/>
        <v>6306.3035099999997</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30917.42</v>
      </c>
      <c r="D1002" s="1">
        <f>BILANCA!E24</f>
        <v>30916.1</v>
      </c>
      <c r="E1002" s="1">
        <v>0</v>
      </c>
      <c r="F1002" s="1">
        <v>0</v>
      </c>
      <c r="G1002" s="2">
        <f t="shared" si="22"/>
        <v>1762.24278</v>
      </c>
      <c r="H1002" s="2">
        <f t="shared" si="19"/>
        <v>0.51999999999679858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275.95999999999998</v>
      </c>
      <c r="D1003" s="1">
        <f>BILANCA!E25</f>
        <v>275.95999999999998</v>
      </c>
      <c r="E1003" s="1">
        <v>0</v>
      </c>
      <c r="F1003" s="1">
        <v>0</v>
      </c>
      <c r="G1003" s="2">
        <f t="shared" si="22"/>
        <v>16.557600000000001</v>
      </c>
      <c r="H1003" s="2">
        <f t="shared" si="19"/>
        <v>8.0000000000040927E-2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1287.4000000000001</v>
      </c>
      <c r="D1004" s="1">
        <f>BILANCA!E26</f>
        <v>1287.4000000000001</v>
      </c>
      <c r="E1004" s="1">
        <v>0</v>
      </c>
      <c r="F1004" s="1">
        <v>0</v>
      </c>
      <c r="G1004" s="2">
        <f t="shared" si="22"/>
        <v>81.106200000000001</v>
      </c>
      <c r="H1004" s="2">
        <f t="shared" si="19"/>
        <v>0.8000000000001819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741357.67</v>
      </c>
      <c r="D1006" s="1">
        <f>BILANCA!E28</f>
        <v>780351.17</v>
      </c>
      <c r="E1006" s="1">
        <v>0</v>
      </c>
      <c r="F1006" s="1">
        <v>0</v>
      </c>
      <c r="G1006" s="2">
        <f t="shared" si="22"/>
        <v>52947.380229999995</v>
      </c>
      <c r="H1006" s="2">
        <f t="shared" si="19"/>
        <v>0.5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552.09</v>
      </c>
      <c r="D1007" s="1">
        <f>BILANCA!E29</f>
        <v>120.11000000000001</v>
      </c>
      <c r="E1007" s="1">
        <v>0</v>
      </c>
      <c r="F1007" s="1">
        <v>0</v>
      </c>
      <c r="G1007" s="2">
        <f t="shared" si="22"/>
        <v>19.015440000000002</v>
      </c>
      <c r="H1007" s="2">
        <f t="shared" si="19"/>
        <v>0.20000000000004547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552.09</v>
      </c>
      <c r="D1008" s="1">
        <f>BILANCA!E30</f>
        <v>552.09</v>
      </c>
      <c r="E1008" s="1">
        <v>0</v>
      </c>
      <c r="F1008" s="1">
        <v>0</v>
      </c>
      <c r="G1008" s="2">
        <f t="shared" si="22"/>
        <v>41.406750000000002</v>
      </c>
      <c r="H1008" s="2">
        <f t="shared" si="19"/>
        <v>0.18000000000006366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431.98</v>
      </c>
      <c r="E1012" s="1">
        <v>0</v>
      </c>
      <c r="F1012" s="1">
        <v>0</v>
      </c>
      <c r="G1012" s="2">
        <f t="shared" si="22"/>
        <v>25.054840000000002</v>
      </c>
      <c r="H1012" s="2">
        <f t="shared" si="19"/>
        <v>1.999999999998181E-2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77179.010000000068</v>
      </c>
      <c r="D1013" s="1">
        <f>BILANCA!E35</f>
        <v>73710.810000000056</v>
      </c>
      <c r="E1013" s="1">
        <v>0</v>
      </c>
      <c r="F1013" s="1">
        <v>0</v>
      </c>
      <c r="G1013" s="2">
        <f t="shared" si="22"/>
        <v>6738.0189000000046</v>
      </c>
      <c r="H1013" s="2">
        <f t="shared" si="19"/>
        <v>0.20000000001164153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568001.05000000005</v>
      </c>
      <c r="D1014" s="1">
        <f>BILANCA!E36</f>
        <v>864382.86</v>
      </c>
      <c r="E1014" s="1">
        <v>0</v>
      </c>
      <c r="F1014" s="1">
        <v>0</v>
      </c>
      <c r="G1014" s="2">
        <f t="shared" si="22"/>
        <v>71199.769870000004</v>
      </c>
      <c r="H1014" s="2">
        <f t="shared" si="19"/>
        <v>0.19000000006053597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7495.9</v>
      </c>
      <c r="D1015" s="1">
        <f>BILANCA!E37</f>
        <v>7495.9</v>
      </c>
      <c r="E1015" s="1">
        <v>0</v>
      </c>
      <c r="F1015" s="1">
        <v>0</v>
      </c>
      <c r="G1015" s="2">
        <f t="shared" si="22"/>
        <v>719.60640000000001</v>
      </c>
      <c r="H1015" s="2">
        <f t="shared" si="19"/>
        <v>0.2000000000007276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498317.94</v>
      </c>
      <c r="D1018" s="1">
        <f>BILANCA!E40</f>
        <v>798167.95</v>
      </c>
      <c r="E1018" s="1">
        <v>0</v>
      </c>
      <c r="F1018" s="1">
        <v>0</v>
      </c>
      <c r="G1018" s="2">
        <f t="shared" si="22"/>
        <v>73312.88440000001</v>
      </c>
      <c r="H1018" s="2">
        <f t="shared" si="19"/>
        <v>0.11000000004423782</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3478.4699999999721</v>
      </c>
      <c r="D1023" s="1">
        <f>BILANCA!E45</f>
        <v>0</v>
      </c>
      <c r="E1023" s="1">
        <v>0</v>
      </c>
      <c r="F1023" s="1">
        <v>0</v>
      </c>
      <c r="G1023" s="2">
        <f t="shared" si="22"/>
        <v>139.13879999999889</v>
      </c>
      <c r="H1023" s="2">
        <f t="shared" si="19"/>
        <v>0.46999999997206032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3478.47</v>
      </c>
      <c r="D1025" s="1">
        <f>BILANCA!E47</f>
        <v>3478.47</v>
      </c>
      <c r="E1025" s="1">
        <v>0</v>
      </c>
      <c r="F1025" s="1">
        <v>0</v>
      </c>
      <c r="G1025" s="2">
        <f t="shared" si="22"/>
        <v>438.28722000000005</v>
      </c>
      <c r="H1025" s="2">
        <f t="shared" si="19"/>
        <v>0.93999999999959982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1071935.49</v>
      </c>
      <c r="D1027" s="1">
        <f>BILANCA!E49</f>
        <v>1065405.99</v>
      </c>
      <c r="E1027" s="1">
        <v>0</v>
      </c>
      <c r="F1027" s="1">
        <v>0</v>
      </c>
      <c r="G1027" s="2">
        <f t="shared" si="22"/>
        <v>140920.88868</v>
      </c>
      <c r="H1027" s="2">
        <f t="shared" si="19"/>
        <v>0.5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1071935.49</v>
      </c>
      <c r="D1028" s="1">
        <f>BILANCA!E50</f>
        <v>1068884.46</v>
      </c>
      <c r="E1028" s="1">
        <v>0</v>
      </c>
      <c r="F1028" s="1">
        <v>0</v>
      </c>
      <c r="G1028" s="2">
        <f t="shared" si="22"/>
        <v>144436.69845</v>
      </c>
      <c r="H1028" s="2">
        <f t="shared" si="19"/>
        <v>0.94999999995343387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55571.05</v>
      </c>
      <c r="D1032" s="1">
        <f>BILANCA!E54</f>
        <v>56330.91</v>
      </c>
      <c r="E1032" s="1">
        <v>0</v>
      </c>
      <c r="F1032" s="1">
        <v>0</v>
      </c>
      <c r="G1032" s="2">
        <f t="shared" si="22"/>
        <v>8243.4106300000021</v>
      </c>
      <c r="H1032" s="2">
        <f t="shared" si="19"/>
        <v>0.13999999999941792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55571.05</v>
      </c>
      <c r="D1033" s="1">
        <f>BILANCA!E55</f>
        <v>56330.91</v>
      </c>
      <c r="E1033" s="1">
        <v>0</v>
      </c>
      <c r="F1033" s="1">
        <v>0</v>
      </c>
      <c r="G1033" s="2">
        <f t="shared" si="22"/>
        <v>8411.6435000000001</v>
      </c>
      <c r="H1033" s="2">
        <f t="shared" si="19"/>
        <v>0.13999999999941792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11968.439999999999</v>
      </c>
      <c r="D1034" s="1">
        <f>BILANCA!E56</f>
        <v>729.98</v>
      </c>
      <c r="E1034" s="1">
        <v>0</v>
      </c>
      <c r="F1034" s="1">
        <v>0</v>
      </c>
      <c r="G1034" s="2">
        <f t="shared" si="22"/>
        <v>684.84839999999986</v>
      </c>
      <c r="H1034" s="2">
        <f t="shared" si="19"/>
        <v>0.45999999999867214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729.98</v>
      </c>
      <c r="D1035" s="1">
        <f>BILANCA!E57</f>
        <v>729.98</v>
      </c>
      <c r="E1035" s="1">
        <v>0</v>
      </c>
      <c r="F1035" s="1">
        <v>0</v>
      </c>
      <c r="G1035" s="2">
        <f t="shared" si="22"/>
        <v>113.87688</v>
      </c>
      <c r="H1035" s="2">
        <f t="shared" si="19"/>
        <v>3.999999999996362E-2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11238.46</v>
      </c>
      <c r="D1036" s="1">
        <f>BILANCA!E58</f>
        <v>0</v>
      </c>
      <c r="E1036" s="1">
        <v>0</v>
      </c>
      <c r="F1036" s="1">
        <v>0</v>
      </c>
      <c r="G1036" s="2">
        <f t="shared" si="22"/>
        <v>595.63837999999998</v>
      </c>
      <c r="H1036" s="2">
        <f t="shared" si="19"/>
        <v>0.45999999999912689</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39937.410000000003</v>
      </c>
      <c r="D1041" s="1">
        <f>BILANCA!E63</f>
        <v>39723.49</v>
      </c>
      <c r="E1041" s="1">
        <v>0</v>
      </c>
      <c r="F1041" s="1">
        <v>0</v>
      </c>
      <c r="G1041" s="2">
        <f t="shared" si="22"/>
        <v>6924.2946200000006</v>
      </c>
      <c r="H1041" s="2">
        <f t="shared" si="19"/>
        <v>0.90000000000145519</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39937.410000000003</v>
      </c>
      <c r="D1045" s="1">
        <f>BILANCA!E67</f>
        <v>39723.49</v>
      </c>
      <c r="E1045" s="1">
        <v>0</v>
      </c>
      <c r="F1045" s="1">
        <v>0</v>
      </c>
      <c r="G1045" s="2">
        <f t="shared" si="22"/>
        <v>7401.8321799999994</v>
      </c>
      <c r="H1045" s="2">
        <f t="shared" si="19"/>
        <v>0.90000000000145519</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1607483.24</v>
      </c>
      <c r="D1046" s="1">
        <f>BILANCA!E68</f>
        <v>1271166.46</v>
      </c>
      <c r="E1046" s="1">
        <v>0</v>
      </c>
      <c r="F1046" s="1">
        <v>0</v>
      </c>
      <c r="G1046" s="2">
        <f t="shared" si="22"/>
        <v>261438.41808</v>
      </c>
      <c r="H1046" s="2">
        <f t="shared" si="19"/>
        <v>0.69999999995343387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1184944.08</v>
      </c>
      <c r="D1047" s="1">
        <f>BILANCA!E69</f>
        <v>797749.59</v>
      </c>
      <c r="E1047" s="1">
        <v>0</v>
      </c>
      <c r="F1047" s="1">
        <v>0</v>
      </c>
      <c r="G1047" s="2">
        <f t="shared" si="22"/>
        <v>177948.36864</v>
      </c>
      <c r="H1047" s="2">
        <f t="shared" si="19"/>
        <v>0.4900000001071021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1184944.08</v>
      </c>
      <c r="D1048" s="1">
        <f>BILANCA!E70</f>
        <v>797749.59</v>
      </c>
      <c r="E1048" s="1">
        <v>0</v>
      </c>
      <c r="F1048" s="1">
        <v>0</v>
      </c>
      <c r="G1048" s="2">
        <f t="shared" si="22"/>
        <v>180728.81190000003</v>
      </c>
      <c r="H1048" s="2">
        <f t="shared" si="19"/>
        <v>0.4900000001071021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1184944.08</v>
      </c>
      <c r="D1050" s="1">
        <f>BILANCA!E72</f>
        <v>797749.59</v>
      </c>
      <c r="E1050" s="1">
        <v>0</v>
      </c>
      <c r="F1050" s="1">
        <v>0</v>
      </c>
      <c r="G1050" s="2">
        <f t="shared" si="22"/>
        <v>186289.69842000003</v>
      </c>
      <c r="H1050" s="2">
        <f t="shared" si="19"/>
        <v>0.4900000001071021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11429.019999999999</v>
      </c>
      <c r="D1056" s="1">
        <f>BILANCA!E78</f>
        <v>2836.17</v>
      </c>
      <c r="E1056" s="1">
        <v>0</v>
      </c>
      <c r="F1056" s="1">
        <v>0</v>
      </c>
      <c r="G1056" s="2">
        <f t="shared" si="22"/>
        <v>1248.3992799999999</v>
      </c>
      <c r="H1056" s="2">
        <f t="shared" si="19"/>
        <v>0.18999999999869033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2540.9299999999998</v>
      </c>
      <c r="D1061" s="1">
        <f>BILANCA!E83</f>
        <v>1566.16</v>
      </c>
      <c r="E1061" s="1">
        <v>0</v>
      </c>
      <c r="F1061" s="1">
        <v>0</v>
      </c>
      <c r="G1061" s="2">
        <f t="shared" si="22"/>
        <v>442.51350000000002</v>
      </c>
      <c r="H1061" s="2">
        <f t="shared" si="19"/>
        <v>0.23000000000024556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163.79</v>
      </c>
      <c r="D1062" s="1">
        <f>BILANCA!E84</f>
        <v>0</v>
      </c>
      <c r="E1062" s="1">
        <v>0</v>
      </c>
      <c r="F1062" s="1">
        <v>0</v>
      </c>
      <c r="G1062" s="2">
        <f t="shared" si="22"/>
        <v>12.939409999999999</v>
      </c>
      <c r="H1062" s="2">
        <f t="shared" si="19"/>
        <v>0.21000000000000796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8724.2999999999993</v>
      </c>
      <c r="D1064" s="1">
        <f>BILANCA!E86</f>
        <v>1270.01</v>
      </c>
      <c r="E1064" s="1">
        <v>0</v>
      </c>
      <c r="F1064" s="1">
        <v>0</v>
      </c>
      <c r="G1064" s="2">
        <f t="shared" si="22"/>
        <v>912.40991999999994</v>
      </c>
      <c r="H1064" s="2">
        <f t="shared" si="19"/>
        <v>0.30999999999926331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62507.140000000007</v>
      </c>
      <c r="D1124" s="1">
        <f>BILANCA!E146</f>
        <v>84566.15</v>
      </c>
      <c r="E1124" s="1">
        <v>0</v>
      </c>
      <c r="F1124" s="1">
        <v>0</v>
      </c>
      <c r="G1124" s="2">
        <f t="shared" si="22"/>
        <v>32661.161039999995</v>
      </c>
      <c r="H1124" s="2">
        <f t="shared" si="23"/>
        <v>0.29000000000087311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10732.99</v>
      </c>
      <c r="E1127" s="1">
        <v>0</v>
      </c>
      <c r="F1127" s="1">
        <v>0</v>
      </c>
      <c r="G1127" s="2">
        <f t="shared" si="22"/>
        <v>3091.1011199999998</v>
      </c>
      <c r="H1127" s="2">
        <f t="shared" si="23"/>
        <v>1.0000000000218279E-2</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10732.99</v>
      </c>
      <c r="E1129" s="1">
        <v>0</v>
      </c>
      <c r="F1129" s="1">
        <v>0</v>
      </c>
      <c r="G1129" s="2">
        <f t="shared" si="22"/>
        <v>3134.0330799999997</v>
      </c>
      <c r="H1129" s="2">
        <f t="shared" si="23"/>
        <v>1.0000000000218279E-2</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67057.19</v>
      </c>
      <c r="D1137" s="1">
        <f>BILANCA!E159</f>
        <v>80814.86</v>
      </c>
      <c r="E1137" s="1">
        <v>0</v>
      </c>
      <c r="F1137" s="1">
        <v>0</v>
      </c>
      <c r="G1137" s="2">
        <f t="shared" si="22"/>
        <v>35217.784139999996</v>
      </c>
      <c r="H1137" s="2">
        <f t="shared" si="23"/>
        <v>0.33000000000174623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7133.32</v>
      </c>
      <c r="D1138" s="1">
        <f>BILANCA!E160</f>
        <v>6269.37</v>
      </c>
      <c r="E1138" s="1">
        <v>0</v>
      </c>
      <c r="F1138" s="1">
        <v>0</v>
      </c>
      <c r="G1138" s="2">
        <f t="shared" si="22"/>
        <v>3049.1692999999996</v>
      </c>
      <c r="H1138" s="2">
        <f t="shared" si="23"/>
        <v>0.68999999999959982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11683.37</v>
      </c>
      <c r="D1141" s="1">
        <f>BILANCA!E163</f>
        <v>13251.07</v>
      </c>
      <c r="E1141" s="1">
        <v>0</v>
      </c>
      <c r="F1141" s="1">
        <v>0</v>
      </c>
      <c r="G1141" s="2">
        <f t="shared" si="22"/>
        <v>6033.3105800000003</v>
      </c>
      <c r="H1141" s="2">
        <f t="shared" si="23"/>
        <v>0.44000000000050932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1203.24</v>
      </c>
      <c r="D1142" s="1">
        <f>BILANCA!E164</f>
        <v>1203.24</v>
      </c>
      <c r="E1142" s="1">
        <v>0</v>
      </c>
      <c r="F1142" s="1">
        <v>0</v>
      </c>
      <c r="G1142" s="2">
        <f t="shared" si="22"/>
        <v>573.94547999999998</v>
      </c>
      <c r="H1142" s="2">
        <f t="shared" si="23"/>
        <v>0.48000000000001819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1203.24</v>
      </c>
      <c r="D1144" s="1">
        <f>BILANCA!E166</f>
        <v>1203.24</v>
      </c>
      <c r="E1144" s="1">
        <v>0</v>
      </c>
      <c r="F1144" s="1">
        <v>0</v>
      </c>
      <c r="G1144" s="2">
        <f t="shared" si="22"/>
        <v>581.16492000000005</v>
      </c>
      <c r="H1144" s="2">
        <f t="shared" si="23"/>
        <v>0.48000000000001819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347399.76</v>
      </c>
      <c r="D1148" s="1">
        <f>BILANCA!E170</f>
        <v>384811.31</v>
      </c>
      <c r="E1148" s="1">
        <v>0</v>
      </c>
      <c r="F1148" s="1">
        <v>0</v>
      </c>
      <c r="G1148" s="2">
        <f t="shared" si="22"/>
        <v>184308.69270000001</v>
      </c>
      <c r="H1148" s="2">
        <f t="shared" si="23"/>
        <v>0.54999999998835847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347399.76</v>
      </c>
      <c r="D1151" s="1">
        <f>BILANCA!E173</f>
        <v>384811.31</v>
      </c>
      <c r="E1151" s="1">
        <v>0</v>
      </c>
      <c r="F1151" s="1">
        <v>0</v>
      </c>
      <c r="G1151" s="2">
        <f t="shared" si="22"/>
        <v>187659.75984000001</v>
      </c>
      <c r="H1151" s="2">
        <f t="shared" si="23"/>
        <v>0.54999999998835847</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1808387.8499999999</v>
      </c>
      <c r="D1152" s="1">
        <f>BILANCA!E175</f>
        <v>1453629.36</v>
      </c>
      <c r="E1152" s="1">
        <v>0</v>
      </c>
      <c r="F1152" s="1">
        <v>0</v>
      </c>
      <c r="G1152" s="2">
        <f t="shared" si="22"/>
        <v>796944.27032999997</v>
      </c>
      <c r="H1152" s="2">
        <f t="shared" si="23"/>
        <v>0.51000000024214387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593752.76</v>
      </c>
      <c r="D1153" s="1">
        <f>BILANCA!E176</f>
        <v>601210.64</v>
      </c>
      <c r="E1153" s="1">
        <v>0</v>
      </c>
      <c r="F1153" s="1">
        <v>0</v>
      </c>
      <c r="G1153" s="2">
        <f t="shared" si="22"/>
        <v>305349.58680000005</v>
      </c>
      <c r="H1153" s="2">
        <f t="shared" si="23"/>
        <v>0.59999999997671694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437385.85000000003</v>
      </c>
      <c r="D1154" s="1">
        <f>BILANCA!E177</f>
        <v>465149.62</v>
      </c>
      <c r="E1154" s="1">
        <v>0</v>
      </c>
      <c r="F1154" s="1">
        <v>0</v>
      </c>
      <c r="G1154" s="2">
        <f t="shared" si="22"/>
        <v>233874.15039000002</v>
      </c>
      <c r="H1154" s="2">
        <f t="shared" si="23"/>
        <v>0.52999999996973202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343460.33</v>
      </c>
      <c r="D1155" s="1">
        <f>BILANCA!E178</f>
        <v>380561.68</v>
      </c>
      <c r="E1155" s="1">
        <v>0</v>
      </c>
      <c r="F1155" s="1">
        <v>0</v>
      </c>
      <c r="G1155" s="2">
        <f t="shared" si="22"/>
        <v>189988.39467999997</v>
      </c>
      <c r="H1155" s="2">
        <f t="shared" si="23"/>
        <v>0.65000000002328306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22686.52</v>
      </c>
      <c r="D1156" s="1">
        <f>BILANCA!E179</f>
        <v>30744.3</v>
      </c>
      <c r="E1156" s="1">
        <v>0</v>
      </c>
      <c r="F1156" s="1">
        <v>0</v>
      </c>
      <c r="G1156" s="2">
        <f t="shared" si="22"/>
        <v>14562.295759999999</v>
      </c>
      <c r="H1156" s="2">
        <f t="shared" si="23"/>
        <v>0.77999999999883585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11.46</v>
      </c>
      <c r="D1157" s="1">
        <f>BILANCA!E180</f>
        <v>13.21</v>
      </c>
      <c r="E1157" s="1">
        <v>0</v>
      </c>
      <c r="F1157" s="1">
        <v>0</v>
      </c>
      <c r="G1157" s="2">
        <f t="shared" si="22"/>
        <v>6.5911200000000001</v>
      </c>
      <c r="H1157" s="2">
        <f t="shared" si="23"/>
        <v>0.67000000000000171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11.46</v>
      </c>
      <c r="D1160" s="1">
        <f>BILANCA!E183</f>
        <v>13.21</v>
      </c>
      <c r="E1160" s="1">
        <v>0</v>
      </c>
      <c r="F1160" s="1">
        <v>0</v>
      </c>
      <c r="G1160" s="2">
        <f t="shared" si="22"/>
        <v>6.7047600000000003</v>
      </c>
      <c r="H1160" s="2">
        <f t="shared" si="23"/>
        <v>0.67000000000000171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71227.539999999994</v>
      </c>
      <c r="D1165" s="1">
        <f>BILANCA!E188</f>
        <v>53830.43</v>
      </c>
      <c r="E1165" s="1">
        <v>0</v>
      </c>
      <c r="F1165" s="1">
        <v>0</v>
      </c>
      <c r="G1165" s="2">
        <f t="shared" si="22"/>
        <v>32557.688799999996</v>
      </c>
      <c r="H1165" s="2">
        <f t="shared" si="23"/>
        <v>0.89000000000669388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11238.46</v>
      </c>
      <c r="D1166" s="1">
        <f>BILANCA!E189</f>
        <v>0</v>
      </c>
      <c r="E1166" s="1">
        <v>0</v>
      </c>
      <c r="F1166" s="1">
        <v>0</v>
      </c>
      <c r="G1166" s="2">
        <f t="shared" si="22"/>
        <v>2056.6381799999999</v>
      </c>
      <c r="H1166" s="2">
        <f t="shared" si="23"/>
        <v>0.45999999999912689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145128.45000000001</v>
      </c>
      <c r="D1211" s="1">
        <f>BILANCA!E234</f>
        <v>136061.01999999999</v>
      </c>
      <c r="E1211" s="1">
        <v>0</v>
      </c>
      <c r="F1211" s="1">
        <v>0</v>
      </c>
      <c r="G1211" s="2">
        <f t="shared" si="22"/>
        <v>95133.111720000001</v>
      </c>
      <c r="H1211" s="2">
        <f t="shared" si="23"/>
        <v>0.47000000000116415</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10128.450000000001</v>
      </c>
      <c r="D1212" s="1">
        <f>BILANCA!E235</f>
        <v>1061.02</v>
      </c>
      <c r="E1212" s="1">
        <v>0</v>
      </c>
      <c r="F1212" s="1">
        <v>0</v>
      </c>
      <c r="G1212" s="2">
        <f t="shared" si="22"/>
        <v>2805.3622100000002</v>
      </c>
      <c r="H1212" s="2">
        <f t="shared" si="23"/>
        <v>0.47000000000070941</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135000</v>
      </c>
      <c r="D1213" s="1">
        <f>BILANCA!E236</f>
        <v>135000</v>
      </c>
      <c r="E1213" s="1">
        <v>0</v>
      </c>
      <c r="F1213" s="1">
        <v>0</v>
      </c>
      <c r="G1213" s="2">
        <f t="shared" si="22"/>
        <v>93150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1214635.0899999999</v>
      </c>
      <c r="D1214" s="1">
        <f>BILANCA!E237</f>
        <v>852418.72000000009</v>
      </c>
      <c r="E1214" s="1">
        <v>0</v>
      </c>
      <c r="F1214" s="1">
        <v>0</v>
      </c>
      <c r="G1214" s="2">
        <f t="shared" si="22"/>
        <v>674398.15443000011</v>
      </c>
      <c r="H1214" s="2">
        <f t="shared" si="23"/>
        <v>0.36999999976251274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202107.85</v>
      </c>
      <c r="D1215" s="1">
        <f>BILANCA!E238</f>
        <v>182462.9</v>
      </c>
      <c r="E1215" s="1">
        <v>0</v>
      </c>
      <c r="F1215" s="1">
        <v>0</v>
      </c>
      <c r="G1215" s="2">
        <f t="shared" si="22"/>
        <v>131551.80680000002</v>
      </c>
      <c r="H1215" s="2">
        <f t="shared" si="23"/>
        <v>0.25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202107.85</v>
      </c>
      <c r="D1216" s="1">
        <f>BILANCA!E239</f>
        <v>182462.9</v>
      </c>
      <c r="E1216" s="1">
        <v>0</v>
      </c>
      <c r="F1216" s="1">
        <v>0</v>
      </c>
      <c r="G1216" s="2">
        <f t="shared" si="22"/>
        <v>132118.84045000002</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202107.85</v>
      </c>
      <c r="D1217" s="1">
        <f>BILANCA!E240</f>
        <v>182462.9</v>
      </c>
      <c r="E1217" s="1">
        <v>0</v>
      </c>
      <c r="F1217" s="1">
        <v>0</v>
      </c>
      <c r="G1217" s="2">
        <f t="shared" si="22"/>
        <v>132685.87410000002</v>
      </c>
      <c r="H1217" s="2">
        <f t="shared" si="23"/>
        <v>0.25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950020.1</v>
      </c>
      <c r="D1222" s="1">
        <f>BILANCA!E245</f>
        <v>584186.43000000005</v>
      </c>
      <c r="E1222" s="1">
        <v>0</v>
      </c>
      <c r="F1222" s="1">
        <v>0</v>
      </c>
      <c r="G1222" s="2">
        <f t="shared" si="22"/>
        <v>506295.91743999999</v>
      </c>
      <c r="H1222" s="2">
        <f t="shared" si="23"/>
        <v>0.53000000002793968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999672.08</v>
      </c>
      <c r="D1223" s="1">
        <f>BILANCA!E246</f>
        <v>599645.17000000004</v>
      </c>
      <c r="E1223" s="1">
        <v>0</v>
      </c>
      <c r="F1223" s="1">
        <v>0</v>
      </c>
      <c r="G1223" s="2">
        <f t="shared" si="22"/>
        <v>527750.98080000002</v>
      </c>
      <c r="H1223" s="2">
        <f t="shared" si="23"/>
        <v>0.25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999672.08</v>
      </c>
      <c r="D1224" s="1">
        <f>BILANCA!E247</f>
        <v>599645.17000000004</v>
      </c>
      <c r="E1224" s="1">
        <v>0</v>
      </c>
      <c r="F1224" s="1">
        <v>0</v>
      </c>
      <c r="G1224" s="2">
        <f t="shared" si="22"/>
        <v>529949.94322000002</v>
      </c>
      <c r="H1224" s="2">
        <f t="shared" si="23"/>
        <v>0.25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49651.98</v>
      </c>
      <c r="D1227" s="1">
        <f>BILANCA!E250</f>
        <v>15458.74</v>
      </c>
      <c r="E1227" s="1">
        <v>0</v>
      </c>
      <c r="F1227" s="1">
        <v>0</v>
      </c>
      <c r="G1227" s="2">
        <f t="shared" si="22"/>
        <v>19658.948240000002</v>
      </c>
      <c r="H1227" s="2">
        <f t="shared" si="23"/>
        <v>0.27999999999701686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49651.98</v>
      </c>
      <c r="D1229" s="1">
        <f>BILANCA!E252</f>
        <v>15458.74</v>
      </c>
      <c r="E1229" s="1">
        <v>0</v>
      </c>
      <c r="F1229" s="1">
        <v>0</v>
      </c>
      <c r="G1229" s="2">
        <f t="shared" si="22"/>
        <v>19820.087159999999</v>
      </c>
      <c r="H1229" s="2">
        <f t="shared" si="23"/>
        <v>0.27999999999701686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62507.14</v>
      </c>
      <c r="D1232" s="1">
        <f>BILANCA!E255</f>
        <v>84566.15</v>
      </c>
      <c r="E1232" s="1">
        <v>0</v>
      </c>
      <c r="F1232" s="1">
        <v>0</v>
      </c>
      <c r="G1232" s="2">
        <f t="shared" si="22"/>
        <v>57678.220560000002</v>
      </c>
      <c r="H1232" s="2">
        <f t="shared" si="23"/>
        <v>0.28999999999359716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1203.24</v>
      </c>
      <c r="E1233" s="1">
        <v>0</v>
      </c>
      <c r="F1233" s="1">
        <v>0</v>
      </c>
      <c r="G1233" s="2">
        <f t="shared" si="22"/>
        <v>601.62</v>
      </c>
      <c r="H1233" s="2">
        <f t="shared" si="23"/>
        <v>0.24000000000000909</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133925.04999999999</v>
      </c>
      <c r="D1236" s="1">
        <f>BILANCA!E259</f>
        <v>219679.8</v>
      </c>
      <c r="E1236" s="1">
        <v>0</v>
      </c>
      <c r="F1236" s="1">
        <v>0</v>
      </c>
      <c r="G1236" s="2">
        <f t="shared" si="22"/>
        <v>145041.01645</v>
      </c>
      <c r="H1236" s="2">
        <f t="shared" si="23"/>
        <v>0.25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133925.04999999999</v>
      </c>
      <c r="D1237" s="1">
        <f>BILANCA!E260</f>
        <v>219679.8</v>
      </c>
      <c r="E1237" s="1">
        <v>0</v>
      </c>
      <c r="F1237" s="1">
        <v>0</v>
      </c>
      <c r="G1237" s="2">
        <f t="shared" si="22"/>
        <v>145614.30109999998</v>
      </c>
      <c r="H1237" s="2">
        <f t="shared" si="23"/>
        <v>0.25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13327.67</v>
      </c>
      <c r="D1240" s="1">
        <f>BILANCA!E264</f>
        <v>14593.05</v>
      </c>
      <c r="E1240" s="1">
        <v>0</v>
      </c>
      <c r="F1240" s="1">
        <v>0</v>
      </c>
      <c r="G1240" s="2">
        <f t="shared" si="22"/>
        <v>10926.03889</v>
      </c>
      <c r="H1240" s="2">
        <f t="shared" si="23"/>
        <v>0.37999999999919964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60862.84</v>
      </c>
      <c r="D1241" s="1">
        <f>BILANCA!E265</f>
        <v>83224.17</v>
      </c>
      <c r="E1241" s="1">
        <v>0</v>
      </c>
      <c r="F1241" s="1">
        <v>0</v>
      </c>
      <c r="G1241" s="2">
        <f t="shared" si="22"/>
        <v>58646.284439999996</v>
      </c>
      <c r="H1241" s="2">
        <f t="shared" si="23"/>
        <v>0.33000000000174623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1203.24</v>
      </c>
      <c r="D1243" s="1">
        <f>BILANCA!E267</f>
        <v>1203.24</v>
      </c>
      <c r="E1243" s="1">
        <v>0</v>
      </c>
      <c r="F1243" s="1">
        <v>0</v>
      </c>
      <c r="G1243" s="2">
        <f t="shared" si="24"/>
        <v>938.52719999999999</v>
      </c>
      <c r="H1243" s="2">
        <f t="shared" si="23"/>
        <v>0.48000000000001819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7598.24</v>
      </c>
      <c r="D1244" s="1">
        <f>BILANCA!E268</f>
        <v>376.69</v>
      </c>
      <c r="E1244" s="1">
        <v>0</v>
      </c>
      <c r="F1244" s="1">
        <v>0</v>
      </c>
      <c r="G1244" s="2">
        <f t="shared" si="24"/>
        <v>2179.7728200000001</v>
      </c>
      <c r="H1244" s="2">
        <f t="shared" si="23"/>
        <v>0.549999999999784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408.12</v>
      </c>
      <c r="D1245" s="1">
        <f>BILANCA!E269</f>
        <v>408.12</v>
      </c>
      <c r="E1245" s="1">
        <v>0</v>
      </c>
      <c r="F1245" s="1">
        <v>0</v>
      </c>
      <c r="G1245" s="2">
        <f t="shared" si="24"/>
        <v>320.78232000000003</v>
      </c>
      <c r="H1245" s="2">
        <f t="shared" si="23"/>
        <v>0.24000000000000909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717.94</v>
      </c>
      <c r="D1247" s="1">
        <f>BILANCA!E271</f>
        <v>485.2</v>
      </c>
      <c r="E1247" s="1">
        <v>0</v>
      </c>
      <c r="F1247" s="1">
        <v>0</v>
      </c>
      <c r="G1247" s="2">
        <f t="shared" si="24"/>
        <v>445.72176000000002</v>
      </c>
      <c r="H1247" s="2">
        <f t="shared" si="23"/>
        <v>0.25999999999993406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6531.94</v>
      </c>
      <c r="D1263" s="1">
        <f>BILANCA!E287</f>
        <v>5211.54</v>
      </c>
      <c r="E1263" s="1">
        <v>0</v>
      </c>
      <c r="F1263" s="1">
        <v>0</v>
      </c>
      <c r="G1263" s="2">
        <f t="shared" si="24"/>
        <v>4747.4056</v>
      </c>
      <c r="H1263" s="2">
        <f t="shared" si="23"/>
        <v>0.52000000000043656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430853.91</v>
      </c>
      <c r="D1264" s="1">
        <f>BILANCA!E288</f>
        <v>459938.08</v>
      </c>
      <c r="E1264" s="1">
        <v>0</v>
      </c>
      <c r="F1264" s="1">
        <v>0</v>
      </c>
      <c r="G1264" s="2">
        <f t="shared" si="24"/>
        <v>379555.14967000007</v>
      </c>
      <c r="H1264" s="2">
        <f t="shared" si="23"/>
        <v>0.17000000004190952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11238.46</v>
      </c>
      <c r="D1266" s="1">
        <f>BILANCA!E290</f>
        <v>0</v>
      </c>
      <c r="E1266" s="1">
        <v>0</v>
      </c>
      <c r="F1266" s="1">
        <v>0</v>
      </c>
      <c r="G1266" s="2">
        <f t="shared" si="24"/>
        <v>3180.4841799999995</v>
      </c>
      <c r="H1266" s="2">
        <f t="shared" si="23"/>
        <v>0.45999999999912689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6144.33</v>
      </c>
      <c r="D1271" s="1">
        <f>BILANCA!E295</f>
        <v>0</v>
      </c>
      <c r="E1271" s="1">
        <v>0</v>
      </c>
      <c r="F1271" s="1">
        <v>0</v>
      </c>
      <c r="G1271" s="2">
        <f t="shared" si="24"/>
        <v>1769.5670399999999</v>
      </c>
      <c r="H1271" s="2">
        <f t="shared" si="23"/>
        <v>0.32999999999992724</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5488.44</v>
      </c>
      <c r="D1274" s="1">
        <f>BILANCA!E298</f>
        <v>5233.54</v>
      </c>
      <c r="E1274" s="1">
        <v>0</v>
      </c>
      <c r="F1274" s="1">
        <v>0</v>
      </c>
      <c r="G1274" s="2">
        <f t="shared" si="24"/>
        <v>4643.0563199999997</v>
      </c>
      <c r="H1274" s="2">
        <f t="shared" si="23"/>
        <v>0.8999999999996362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52403.75</v>
      </c>
      <c r="D1275" s="1">
        <f>BILANCA!E299</f>
        <v>40798.370000000003</v>
      </c>
      <c r="E1275" s="1">
        <v>0</v>
      </c>
      <c r="F1275" s="1">
        <v>0</v>
      </c>
      <c r="G1275" s="2">
        <f t="shared" si="24"/>
        <v>39128.143080000002</v>
      </c>
      <c r="H1275" s="2">
        <f t="shared" si="23"/>
        <v>0.62000000000261934</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7191.02</v>
      </c>
      <c r="D1278" s="1">
        <f>BILANCA!E302</f>
        <v>4536.6899999999996</v>
      </c>
      <c r="E1278" s="1">
        <v>0</v>
      </c>
      <c r="F1278" s="1">
        <v>0</v>
      </c>
      <c r="G1278" s="2">
        <f t="shared" si="24"/>
        <v>4797.9979999999996</v>
      </c>
      <c r="H1278" s="2">
        <f t="shared" si="23"/>
        <v>0.33000000000083674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5004487.32</v>
      </c>
      <c r="D1408" s="1">
        <f>'RAS-funkcijski'!E114</f>
        <v>5506169.5499999998</v>
      </c>
      <c r="E1408" s="1">
        <v>0</v>
      </c>
      <c r="F1408" s="1">
        <v>0</v>
      </c>
      <c r="G1408" s="2">
        <f t="shared" si="24"/>
        <v>1761850.9062000001</v>
      </c>
      <c r="H1408" s="2">
        <f t="shared" si="27"/>
        <v>0.77000000048428774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5004487.32</v>
      </c>
      <c r="D1416" s="1">
        <f>'RAS-funkcijski'!E122</f>
        <v>5506169.5499999998</v>
      </c>
      <c r="E1416" s="1">
        <v>0</v>
      </c>
      <c r="F1416" s="1">
        <v>0</v>
      </c>
      <c r="G1416" s="2">
        <f t="shared" si="24"/>
        <v>1889985.5175599998</v>
      </c>
      <c r="H1416" s="2">
        <f t="shared" si="27"/>
        <v>0.77000000048428774</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5004487.32</v>
      </c>
      <c r="D1418" s="1">
        <f>'RAS-funkcijski'!E124</f>
        <v>5506169.5499999998</v>
      </c>
      <c r="E1418" s="1">
        <v>0</v>
      </c>
      <c r="F1418" s="1">
        <v>0</v>
      </c>
      <c r="G1418" s="2">
        <f t="shared" si="24"/>
        <v>1922019.1703999997</v>
      </c>
      <c r="H1418" s="2">
        <f t="shared" si="27"/>
        <v>0.77000000048428774</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5004487.32</v>
      </c>
      <c r="D1435" s="13">
        <f>'RAS-funkcijski'!E141</f>
        <v>5506169.5499999998</v>
      </c>
      <c r="E1435" s="13">
        <v>0</v>
      </c>
      <c r="F1435" s="13">
        <v>0</v>
      </c>
      <c r="G1435" s="14">
        <f t="shared" si="24"/>
        <v>2194305.21954</v>
      </c>
      <c r="H1435" s="14">
        <f t="shared" si="27"/>
        <v>0.77000000048428774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273810.78999999998</v>
      </c>
      <c r="D1436" s="6">
        <f>'P-VRIO'!E5</f>
        <v>284075.01</v>
      </c>
      <c r="E1436" s="6">
        <v>0</v>
      </c>
      <c r="F1436" s="6">
        <v>0</v>
      </c>
      <c r="G1436" s="7">
        <f t="shared" si="24"/>
        <v>841.96081000000004</v>
      </c>
      <c r="H1436" s="7">
        <f t="shared" si="27"/>
        <v>0.22000000003026798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272335.78999999998</v>
      </c>
      <c r="D1437" s="1">
        <f>'P-VRIO'!E6</f>
        <v>275527.8</v>
      </c>
      <c r="E1437" s="1">
        <v>0</v>
      </c>
      <c r="F1437" s="1">
        <v>0</v>
      </c>
      <c r="G1437" s="2">
        <f t="shared" si="24"/>
        <v>1646.78278</v>
      </c>
      <c r="H1437" s="2">
        <f t="shared" si="27"/>
        <v>0.41000000003259629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272335.78999999998</v>
      </c>
      <c r="D1438" s="1">
        <f>'P-VRIO'!E7</f>
        <v>275527.8</v>
      </c>
      <c r="E1438" s="1">
        <v>0</v>
      </c>
      <c r="F1438" s="1">
        <v>0</v>
      </c>
      <c r="G1438" s="2">
        <f t="shared" si="24"/>
        <v>2470.1741699999998</v>
      </c>
      <c r="H1438" s="2">
        <f t="shared" si="27"/>
        <v>0.41000000003259629</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272335.78999999998</v>
      </c>
      <c r="D1440" s="1">
        <f>'P-VRIO'!E9</f>
        <v>275527.8</v>
      </c>
      <c r="E1440" s="1">
        <v>0</v>
      </c>
      <c r="F1440" s="1">
        <v>0</v>
      </c>
      <c r="G1440" s="2">
        <f t="shared" si="24"/>
        <v>4116.9569499999998</v>
      </c>
      <c r="H1440" s="2">
        <f t="shared" si="27"/>
        <v>0.41000000003259629</v>
      </c>
      <c r="I1440" s="10">
        <f t="shared" si="28"/>
        <v>1687.9523496341974</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1475</v>
      </c>
      <c r="D1453" s="1">
        <f>'P-VRIO'!E22</f>
        <v>8547.2100000000009</v>
      </c>
      <c r="E1453" s="1">
        <v>0</v>
      </c>
      <c r="F1453" s="1">
        <v>0</v>
      </c>
      <c r="G1453" s="2">
        <f t="shared" si="24"/>
        <v>334.24956000000003</v>
      </c>
      <c r="H1453" s="2">
        <f t="shared" si="27"/>
        <v>0.21000000000094587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1475</v>
      </c>
      <c r="D1454" s="1">
        <f>'P-VRIO'!E23</f>
        <v>8547.2100000000009</v>
      </c>
      <c r="E1454" s="1">
        <v>0</v>
      </c>
      <c r="F1454" s="1">
        <v>0</v>
      </c>
      <c r="G1454" s="2">
        <f t="shared" si="24"/>
        <v>352.81898000000001</v>
      </c>
      <c r="H1454" s="2">
        <f t="shared" si="27"/>
        <v>0.21000000000094587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1475</v>
      </c>
      <c r="D1456" s="1">
        <f>'P-VRIO'!E25</f>
        <v>8416.44</v>
      </c>
      <c r="E1456" s="1">
        <v>0</v>
      </c>
      <c r="F1456" s="1">
        <v>0</v>
      </c>
      <c r="G1456" s="2">
        <f t="shared" si="24"/>
        <v>384.46548000000007</v>
      </c>
      <c r="H1456" s="2">
        <f t="shared" si="27"/>
        <v>0.44000000000050932</v>
      </c>
      <c r="I1456" s="10">
        <f t="shared" si="30"/>
        <v>169.16481120019586</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130.77000000000001</v>
      </c>
      <c r="E1458" s="1">
        <v>0</v>
      </c>
      <c r="F1458" s="1">
        <v>0</v>
      </c>
      <c r="G1458" s="2">
        <f t="shared" si="24"/>
        <v>6.0154200000000007</v>
      </c>
      <c r="H1458" s="2">
        <f t="shared" si="27"/>
        <v>0.22999999999998977</v>
      </c>
      <c r="I1458" s="10">
        <f t="shared" si="30"/>
        <v>1.3835465999999386</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448624.31</v>
      </c>
      <c r="D1480" s="6"/>
      <c r="E1480" s="6">
        <v>0</v>
      </c>
      <c r="F1480" s="6">
        <v>0</v>
      </c>
      <c r="G1480" s="7">
        <f t="shared" ref="G1480:G1580" si="34">B1480/1000*C1480</f>
        <v>448.62430999999998</v>
      </c>
      <c r="H1480" s="7">
        <f t="shared" ref="H1480:H1580" si="35">ABS(C1480-ROUND(C1480,0))</f>
        <v>0.30999999999767169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5672146.4900000002</v>
      </c>
      <c r="D1481" s="1">
        <v>0</v>
      </c>
      <c r="E1481" s="1">
        <v>0</v>
      </c>
      <c r="F1481" s="1">
        <v>0</v>
      </c>
      <c r="G1481" s="2">
        <f t="shared" si="34"/>
        <v>11344.29298</v>
      </c>
      <c r="H1481" s="2">
        <f t="shared" si="35"/>
        <v>0.49000000022351742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155277.29</v>
      </c>
      <c r="D1482" s="1">
        <v>0</v>
      </c>
      <c r="E1482" s="1">
        <v>0</v>
      </c>
      <c r="F1482" s="1">
        <v>0</v>
      </c>
      <c r="G1482" s="2">
        <f t="shared" si="34"/>
        <v>465.83187000000004</v>
      </c>
      <c r="H1482" s="2">
        <f t="shared" si="35"/>
        <v>0.29000000000814907</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5468077.6000000006</v>
      </c>
      <c r="D1483" s="1">
        <v>0</v>
      </c>
      <c r="E1483" s="1">
        <v>0</v>
      </c>
      <c r="F1483" s="1">
        <v>0</v>
      </c>
      <c r="G1483" s="2">
        <f t="shared" si="34"/>
        <v>21872.310400000002</v>
      </c>
      <c r="H1483" s="2">
        <f t="shared" si="35"/>
        <v>0.39999999944120646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4646252.6500000004</v>
      </c>
      <c r="D1484" s="1">
        <v>0</v>
      </c>
      <c r="E1484" s="1">
        <v>0</v>
      </c>
      <c r="F1484" s="1">
        <v>0</v>
      </c>
      <c r="G1484" s="2">
        <f t="shared" si="34"/>
        <v>23231.263250000004</v>
      </c>
      <c r="H1484" s="2">
        <f t="shared" si="35"/>
        <v>0.34999999962747097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807375.35</v>
      </c>
      <c r="D1485" s="1">
        <v>0</v>
      </c>
      <c r="E1485" s="1">
        <v>0</v>
      </c>
      <c r="F1485" s="1">
        <v>0</v>
      </c>
      <c r="G1485" s="2">
        <f t="shared" si="34"/>
        <v>4844.2520999999997</v>
      </c>
      <c r="H1485" s="2">
        <f t="shared" si="35"/>
        <v>0.34999999997671694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11405.83</v>
      </c>
      <c r="D1486" s="1">
        <v>0</v>
      </c>
      <c r="E1486" s="1">
        <v>0</v>
      </c>
      <c r="F1486" s="1">
        <v>0</v>
      </c>
      <c r="G1486" s="2">
        <f t="shared" si="34"/>
        <v>79.840810000000005</v>
      </c>
      <c r="H1486" s="2">
        <f t="shared" si="35"/>
        <v>0.17000000000007276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464.53</v>
      </c>
      <c r="D1489" s="1">
        <v>0</v>
      </c>
      <c r="E1489" s="1">
        <v>0</v>
      </c>
      <c r="F1489" s="1">
        <v>0</v>
      </c>
      <c r="G1489" s="2">
        <f t="shared" si="34"/>
        <v>4.6452999999999998</v>
      </c>
      <c r="H1489" s="2">
        <f t="shared" si="35"/>
        <v>0.47000000000002728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2579.2399999999998</v>
      </c>
      <c r="D1491" s="1">
        <v>0</v>
      </c>
      <c r="E1491" s="1">
        <v>0</v>
      </c>
      <c r="F1491" s="1">
        <v>0</v>
      </c>
      <c r="G1491" s="2">
        <f t="shared" si="34"/>
        <v>30.950879999999998</v>
      </c>
      <c r="H1491" s="2">
        <f t="shared" si="35"/>
        <v>0.23999999999978172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48791.6</v>
      </c>
      <c r="D1492" s="1">
        <v>0</v>
      </c>
      <c r="E1492" s="1">
        <v>0</v>
      </c>
      <c r="F1492" s="1">
        <v>0</v>
      </c>
      <c r="G1492" s="2">
        <f t="shared" si="34"/>
        <v>634.29079999999999</v>
      </c>
      <c r="H1492" s="2">
        <f t="shared" si="35"/>
        <v>0.40000000000145519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5655621.1799999997</v>
      </c>
      <c r="D1499" s="1">
        <v>0</v>
      </c>
      <c r="E1499" s="1">
        <v>0</v>
      </c>
      <c r="F1499" s="1">
        <v>0</v>
      </c>
      <c r="G1499" s="2">
        <f t="shared" si="34"/>
        <v>113112.42359999999</v>
      </c>
      <c r="H1499" s="2">
        <f t="shared" si="35"/>
        <v>0.17999999970197678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167608.60999999999</v>
      </c>
      <c r="D1500" s="1">
        <v>0</v>
      </c>
      <c r="E1500" s="1">
        <v>0</v>
      </c>
      <c r="F1500" s="1">
        <v>0</v>
      </c>
      <c r="G1500" s="2">
        <f t="shared" si="34"/>
        <v>3519.7808099999997</v>
      </c>
      <c r="H1500" s="2">
        <f t="shared" si="35"/>
        <v>0.39000000001396984</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5427982.5099999998</v>
      </c>
      <c r="D1501" s="1">
        <v>0</v>
      </c>
      <c r="E1501" s="1">
        <v>0</v>
      </c>
      <c r="F1501" s="1">
        <v>0</v>
      </c>
      <c r="G1501" s="2">
        <f t="shared" si="34"/>
        <v>119415.61521999999</v>
      </c>
      <c r="H1501" s="2">
        <f t="shared" si="35"/>
        <v>0.49000000022351742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4609151.3</v>
      </c>
      <c r="D1502" s="1">
        <v>0</v>
      </c>
      <c r="E1502" s="1">
        <v>0</v>
      </c>
      <c r="F1502" s="1">
        <v>0</v>
      </c>
      <c r="G1502" s="2">
        <f t="shared" si="34"/>
        <v>106010.47989999999</v>
      </c>
      <c r="H1502" s="2">
        <f t="shared" si="35"/>
        <v>0.29999999981373549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799352.54</v>
      </c>
      <c r="D1503" s="1">
        <v>0</v>
      </c>
      <c r="E1503" s="1">
        <v>0</v>
      </c>
      <c r="F1503" s="1">
        <v>0</v>
      </c>
      <c r="G1503" s="2">
        <f t="shared" si="34"/>
        <v>19184.46096</v>
      </c>
      <c r="H1503" s="2">
        <f t="shared" si="35"/>
        <v>0.4599999999627471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11404.08</v>
      </c>
      <c r="D1504" s="1">
        <v>0</v>
      </c>
      <c r="E1504" s="1">
        <v>0</v>
      </c>
      <c r="F1504" s="1">
        <v>0</v>
      </c>
      <c r="G1504" s="2">
        <f t="shared" si="34"/>
        <v>285.10200000000003</v>
      </c>
      <c r="H1504" s="2">
        <f t="shared" si="35"/>
        <v>7.999999999992724E-2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464.53</v>
      </c>
      <c r="D1507" s="1">
        <v>0</v>
      </c>
      <c r="E1507" s="1">
        <v>0</v>
      </c>
      <c r="F1507" s="1">
        <v>0</v>
      </c>
      <c r="G1507" s="2">
        <f t="shared" si="34"/>
        <v>13.006839999999999</v>
      </c>
      <c r="H1507" s="2">
        <f t="shared" si="35"/>
        <v>0.47000000000002728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7610.06</v>
      </c>
      <c r="D1509" s="1">
        <v>0</v>
      </c>
      <c r="E1509" s="1">
        <v>0</v>
      </c>
      <c r="F1509" s="1">
        <v>0</v>
      </c>
      <c r="G1509" s="2">
        <f t="shared" si="34"/>
        <v>228.30180000000001</v>
      </c>
      <c r="H1509" s="2">
        <f t="shared" si="35"/>
        <v>6.0000000000400178E-2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60030.06</v>
      </c>
      <c r="D1510" s="1">
        <v>0</v>
      </c>
      <c r="E1510" s="1">
        <v>0</v>
      </c>
      <c r="F1510" s="1">
        <v>0</v>
      </c>
      <c r="G1510" s="2">
        <f t="shared" si="34"/>
        <v>1860.9318599999999</v>
      </c>
      <c r="H1510" s="2">
        <f t="shared" si="35"/>
        <v>5.9999999997671694E-2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465149.62000000011</v>
      </c>
      <c r="D1517" s="1">
        <v>0</v>
      </c>
      <c r="E1517" s="1">
        <v>0</v>
      </c>
      <c r="F1517" s="1">
        <v>0</v>
      </c>
      <c r="G1517" s="2">
        <f t="shared" si="34"/>
        <v>17675.685560000005</v>
      </c>
      <c r="H1517" s="2">
        <f t="shared" si="35"/>
        <v>0.37999999988824129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5211.54</v>
      </c>
      <c r="D1518" s="1">
        <v>0</v>
      </c>
      <c r="E1518" s="1">
        <v>0</v>
      </c>
      <c r="F1518" s="1">
        <v>0</v>
      </c>
      <c r="G1518" s="2">
        <f t="shared" si="34"/>
        <v>203.25005999999999</v>
      </c>
      <c r="H1518" s="2">
        <f t="shared" si="35"/>
        <v>0.46000000000003638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5211.54</v>
      </c>
      <c r="D1524" s="1">
        <v>0</v>
      </c>
      <c r="E1524" s="1">
        <v>0</v>
      </c>
      <c r="F1524" s="1">
        <v>0</v>
      </c>
      <c r="G1524" s="2">
        <f t="shared" si="34"/>
        <v>234.51929999999999</v>
      </c>
      <c r="H1524" s="2">
        <f t="shared" si="35"/>
        <v>0.46000000000003638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5211.54</v>
      </c>
      <c r="D1560" s="1">
        <v>0</v>
      </c>
      <c r="E1560" s="1">
        <v>0</v>
      </c>
      <c r="F1560" s="1">
        <v>0</v>
      </c>
      <c r="G1560" s="2">
        <f t="shared" si="34"/>
        <v>422.13474000000002</v>
      </c>
      <c r="H1560" s="2">
        <f t="shared" si="35"/>
        <v>0.46000000000003638</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5211.54</v>
      </c>
      <c r="D1561" s="1">
        <v>0</v>
      </c>
      <c r="E1561" s="1">
        <v>0</v>
      </c>
      <c r="F1561" s="1">
        <v>0</v>
      </c>
      <c r="G1561" s="2">
        <f t="shared" si="34"/>
        <v>427.34628000000004</v>
      </c>
      <c r="H1561" s="2">
        <f t="shared" si="35"/>
        <v>0.46000000000003638</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459938.08</v>
      </c>
      <c r="D1576" s="1">
        <v>0</v>
      </c>
      <c r="E1576" s="1">
        <v>0</v>
      </c>
      <c r="F1576" s="1">
        <v>0</v>
      </c>
      <c r="G1576" s="2">
        <f t="shared" si="34"/>
        <v>44613.993760000005</v>
      </c>
      <c r="H1576" s="2">
        <f t="shared" si="35"/>
        <v>8.0000000016298145E-2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49532.19</v>
      </c>
      <c r="D1577" s="1">
        <v>0</v>
      </c>
      <c r="E1577" s="1">
        <v>0</v>
      </c>
      <c r="F1577" s="1">
        <v>0</v>
      </c>
      <c r="G1577" s="2">
        <f t="shared" si="34"/>
        <v>4854.1546200000003</v>
      </c>
      <c r="H1577" s="2">
        <f t="shared" si="35"/>
        <v>0.19000000000232831</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410405.89</v>
      </c>
      <c r="D1578" s="1">
        <v>0</v>
      </c>
      <c r="E1578" s="1">
        <v>0</v>
      </c>
      <c r="F1578" s="1">
        <v>0</v>
      </c>
      <c r="G1578" s="2">
        <f t="shared" si="34"/>
        <v>40630.183110000005</v>
      </c>
      <c r="H1578" s="2">
        <f t="shared" si="35"/>
        <v>0.10999999998603016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2292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38.2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4378195.34</v>
      </c>
      <c r="I16" s="170">
        <f>'PR-RAS'!E6</f>
        <v>5139717.13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4937286.3999999994</v>
      </c>
      <c r="I17" s="170">
        <f>'PR-RAS'!E151</f>
        <v>5452381.0900000008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950020.10000000033</v>
      </c>
      <c r="I18" s="170">
        <f>'PR-RAS'!E645</f>
        <v>584186.42999999912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200904.61</v>
      </c>
      <c r="I20" s="173">
        <f>BILANCA!E7</f>
        <v>182462.89999999994</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1607483.24</v>
      </c>
      <c r="I21" s="175">
        <f>BILANCA!E68</f>
        <v>1271166.46</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593752.76</v>
      </c>
      <c r="I22" s="175">
        <f>BILANCA!E176</f>
        <v>601210.64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1214635.0899999999</v>
      </c>
      <c r="I23" s="177">
        <f>BILANCA!E237</f>
        <v>852418.72000000009</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5004487.32</v>
      </c>
      <c r="I27" s="175">
        <f>'RAS-funkcijski'!E114</f>
        <v>5506169.5499999998</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5004487.32</v>
      </c>
      <c r="I28" s="179">
        <f>'RAS-funkcijski'!E141</f>
        <v>5506169.5499999998</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273810.78999999998</v>
      </c>
      <c r="I29" s="173">
        <f>'P-VRIO'!E5</f>
        <v>284075.01</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1475</v>
      </c>
      <c r="I30" s="175">
        <f>'P-VRIO'!E22</f>
        <v>8547.2100000000009</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448624.31</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465149.62000000011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5211.54</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459938.08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28" zoomScale="90" zoomScaleNormal="90" workbookViewId="0">
      <selection activeCell="E137" sqref="E13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4378195.34</v>
      </c>
      <c r="E6" s="51">
        <f>E7+E44+E50+E82+E106+E124+E133+E139</f>
        <v>5139717.13</v>
      </c>
      <c r="F6" s="52">
        <f t="shared" ref="F6:F131" si="0">IF(D6&lt;&gt;0,IF(E6/D6&gt;=100,"&gt;&gt;100",E6/D6*100),"-")</f>
        <v>117.3935087601642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95060.049999999988</v>
      </c>
      <c r="E50" s="51">
        <f>E51+E54+E59+E62+E65+E68+E71+E74+E77</f>
        <v>140580.53</v>
      </c>
      <c r="F50" s="52">
        <f t="shared" si="0"/>
        <v>147.88602572794778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32004</v>
      </c>
      <c r="E54" s="51">
        <f t="shared" si="11"/>
        <v>27305.599999999999</v>
      </c>
      <c r="F54" s="52">
        <f t="shared" si="0"/>
        <v>85.319335083114609</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32004</v>
      </c>
      <c r="E57" s="242">
        <v>27305.599999999999</v>
      </c>
      <c r="F57" s="52">
        <f t="shared" si="0"/>
        <v>85.319335083114609</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63056.049999999996</v>
      </c>
      <c r="E77" s="51">
        <f t="shared" si="18"/>
        <v>113274.93</v>
      </c>
      <c r="F77" s="52">
        <f t="shared" si="0"/>
        <v>179.64165214915937</v>
      </c>
    </row>
    <row r="78" spans="1:6" ht="12.75" customHeight="1" x14ac:dyDescent="0.2">
      <c r="A78" s="53">
        <v>6391</v>
      </c>
      <c r="B78" s="85" t="s">
        <v>202</v>
      </c>
      <c r="C78" s="50" t="s">
        <v>203</v>
      </c>
      <c r="D78" s="242">
        <v>45567.09</v>
      </c>
      <c r="E78" s="242">
        <v>58628.63</v>
      </c>
      <c r="F78" s="52">
        <f t="shared" si="0"/>
        <v>128.66441548055846</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17488.96</v>
      </c>
      <c r="E80" s="242">
        <v>54646.3</v>
      </c>
      <c r="F80" s="52">
        <f t="shared" si="0"/>
        <v>312.46169011765141</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842.33</v>
      </c>
      <c r="E82" s="51">
        <f t="shared" si="19"/>
        <v>1005.97</v>
      </c>
      <c r="F82" s="52">
        <f t="shared" si="0"/>
        <v>119.42706540192086</v>
      </c>
    </row>
    <row r="83" spans="1:6" ht="12.75" customHeight="1" x14ac:dyDescent="0.2">
      <c r="A83" s="53">
        <v>641</v>
      </c>
      <c r="B83" s="85" t="s">
        <v>212</v>
      </c>
      <c r="C83" s="50" t="s">
        <v>213</v>
      </c>
      <c r="D83" s="51">
        <f t="shared" ref="D83:E83" si="20">SUM(D84:D90)</f>
        <v>842.33</v>
      </c>
      <c r="E83" s="51">
        <f t="shared" si="20"/>
        <v>1005.97</v>
      </c>
      <c r="F83" s="52">
        <f t="shared" si="0"/>
        <v>119.42706540192086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839.99</v>
      </c>
      <c r="E85" s="242">
        <v>1005.96</v>
      </c>
      <c r="F85" s="52">
        <f t="shared" si="0"/>
        <v>119.75856855438755</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2.34</v>
      </c>
      <c r="E87" s="242">
        <v>0.01</v>
      </c>
      <c r="F87" s="52">
        <f t="shared" si="0"/>
        <v>0.42735042735042739</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1033108.73</v>
      </c>
      <c r="E106" s="51">
        <f t="shared" si="23"/>
        <v>1015014.14</v>
      </c>
      <c r="F106" s="52">
        <f t="shared" si="0"/>
        <v>98.248529949020963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1033108.73</v>
      </c>
      <c r="E112" s="51">
        <f t="shared" si="25"/>
        <v>1015014.14</v>
      </c>
      <c r="F112" s="52">
        <f t="shared" si="0"/>
        <v>98.248529949020963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1033108.73</v>
      </c>
      <c r="E117" s="242">
        <v>1015014.14</v>
      </c>
      <c r="F117" s="52">
        <f t="shared" si="0"/>
        <v>98.248529949020963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77265.11</v>
      </c>
      <c r="E124" s="51">
        <f t="shared" si="27"/>
        <v>38404.910000000003</v>
      </c>
      <c r="F124" s="52">
        <f t="shared" si="0"/>
        <v>49.705371544802048</v>
      </c>
    </row>
    <row r="125" spans="1:6" ht="12.75" customHeight="1" x14ac:dyDescent="0.2">
      <c r="A125" s="53">
        <v>661</v>
      </c>
      <c r="B125" s="86" t="s">
        <v>296</v>
      </c>
      <c r="C125" s="50" t="s">
        <v>297</v>
      </c>
      <c r="D125" s="51">
        <f t="shared" ref="D125:E125" si="28">SUM(D126:D127)</f>
        <v>72140.11</v>
      </c>
      <c r="E125" s="51">
        <f t="shared" si="28"/>
        <v>31908.050000000003</v>
      </c>
      <c r="F125" s="52">
        <f t="shared" si="0"/>
        <v>44.230664466688509</v>
      </c>
    </row>
    <row r="126" spans="1:6" ht="12.75" customHeight="1" x14ac:dyDescent="0.2">
      <c r="A126" s="53">
        <v>6614</v>
      </c>
      <c r="B126" s="86" t="s">
        <v>298</v>
      </c>
      <c r="C126" s="50" t="s">
        <v>299</v>
      </c>
      <c r="D126" s="242">
        <v>3386.14</v>
      </c>
      <c r="E126" s="242">
        <v>2562.2399999999998</v>
      </c>
      <c r="F126" s="52">
        <f t="shared" si="0"/>
        <v>75.668460252677079</v>
      </c>
    </row>
    <row r="127" spans="1:6" ht="12.75" customHeight="1" x14ac:dyDescent="0.2">
      <c r="A127" s="53">
        <v>6615</v>
      </c>
      <c r="B127" s="86" t="s">
        <v>300</v>
      </c>
      <c r="C127" s="50" t="s">
        <v>301</v>
      </c>
      <c r="D127" s="242">
        <v>68753.97</v>
      </c>
      <c r="E127" s="242">
        <v>29345.81</v>
      </c>
      <c r="F127" s="52">
        <f t="shared" si="0"/>
        <v>42.682349833762331</v>
      </c>
    </row>
    <row r="128" spans="1:6" ht="24" x14ac:dyDescent="0.2">
      <c r="A128" s="53">
        <v>663</v>
      </c>
      <c r="B128" s="231" t="s">
        <v>302</v>
      </c>
      <c r="C128" s="50" t="s">
        <v>303</v>
      </c>
      <c r="D128" s="51">
        <f t="shared" ref="D128:E128" si="29">SUM(D129:D132)</f>
        <v>5125</v>
      </c>
      <c r="E128" s="51">
        <f t="shared" si="29"/>
        <v>6496.86</v>
      </c>
      <c r="F128" s="52">
        <f t="shared" si="0"/>
        <v>126.76799999999999</v>
      </c>
    </row>
    <row r="129" spans="1:6" ht="12.75" customHeight="1" x14ac:dyDescent="0.2">
      <c r="A129" s="53">
        <v>6631</v>
      </c>
      <c r="B129" s="86" t="s">
        <v>304</v>
      </c>
      <c r="C129" s="50" t="s">
        <v>305</v>
      </c>
      <c r="D129" s="242">
        <v>2675</v>
      </c>
      <c r="E129" s="242">
        <v>1500</v>
      </c>
      <c r="F129" s="52">
        <f t="shared" si="0"/>
        <v>56.074766355140184</v>
      </c>
    </row>
    <row r="130" spans="1:6" ht="12.75" customHeight="1" x14ac:dyDescent="0.2">
      <c r="A130" s="53">
        <v>6632</v>
      </c>
      <c r="B130" s="232" t="s">
        <v>306</v>
      </c>
      <c r="C130" s="50" t="s">
        <v>307</v>
      </c>
      <c r="D130" s="242">
        <v>2450</v>
      </c>
      <c r="E130" s="242">
        <v>4996.8599999999997</v>
      </c>
      <c r="F130" s="52">
        <f t="shared" si="0"/>
        <v>203.95346938775506</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3171919.12</v>
      </c>
      <c r="E133" s="51">
        <f t="shared" si="30"/>
        <v>3944711.58</v>
      </c>
      <c r="F133" s="52">
        <f t="shared" ref="F133:F223" si="31">IF(D133&lt;&gt;0,IF(E133/D133&gt;=100,"&gt;&gt;100",E133/D133*100),"-")</f>
        <v>124.3635613256116</v>
      </c>
    </row>
    <row r="134" spans="1:6" ht="24" x14ac:dyDescent="0.2">
      <c r="A134" s="53">
        <v>671</v>
      </c>
      <c r="B134" s="232" t="s">
        <v>314</v>
      </c>
      <c r="C134" s="50" t="s">
        <v>315</v>
      </c>
      <c r="D134" s="51">
        <f t="shared" ref="D134:E134" si="32">SUM(D135:D137)</f>
        <v>3171919.12</v>
      </c>
      <c r="E134" s="51">
        <f t="shared" si="32"/>
        <v>3944711.58</v>
      </c>
      <c r="F134" s="52">
        <f t="shared" si="31"/>
        <v>124.3635613256116</v>
      </c>
    </row>
    <row r="135" spans="1:6" ht="12.75" customHeight="1" x14ac:dyDescent="0.2">
      <c r="A135" s="53">
        <v>6711</v>
      </c>
      <c r="B135" s="85" t="s">
        <v>316</v>
      </c>
      <c r="C135" s="50" t="s">
        <v>317</v>
      </c>
      <c r="D135" s="242">
        <v>3156949.48</v>
      </c>
      <c r="E135" s="242">
        <v>3911378.72</v>
      </c>
      <c r="F135" s="52">
        <f t="shared" si="31"/>
        <v>123.8974125110168</v>
      </c>
    </row>
    <row r="136" spans="1:6" ht="24" x14ac:dyDescent="0.2">
      <c r="A136" s="53">
        <v>6712</v>
      </c>
      <c r="B136" s="232" t="s">
        <v>318</v>
      </c>
      <c r="C136" s="50" t="s">
        <v>319</v>
      </c>
      <c r="D136" s="242">
        <v>14969.64</v>
      </c>
      <c r="E136" s="242">
        <v>33332.86</v>
      </c>
      <c r="F136" s="52">
        <f t="shared" si="31"/>
        <v>222.66975024115476</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4937286.3999999994</v>
      </c>
      <c r="E151" s="51">
        <f t="shared" si="35"/>
        <v>5452381.0900000008</v>
      </c>
      <c r="F151" s="52">
        <f t="shared" si="31"/>
        <v>110.43274884762613</v>
      </c>
    </row>
    <row r="152" spans="1:6" ht="12.75" customHeight="1" x14ac:dyDescent="0.2">
      <c r="A152" s="53">
        <v>31</v>
      </c>
      <c r="B152" s="85" t="s">
        <v>349</v>
      </c>
      <c r="C152" s="50" t="s">
        <v>350</v>
      </c>
      <c r="D152" s="51">
        <f t="shared" ref="D152:E152" si="36">D153+D158+D159</f>
        <v>4132588.26</v>
      </c>
      <c r="E152" s="51">
        <f t="shared" si="36"/>
        <v>4607817.7200000007</v>
      </c>
      <c r="F152" s="52">
        <f t="shared" si="31"/>
        <v>111.49955984243157</v>
      </c>
    </row>
    <row r="153" spans="1:6" ht="12.75" customHeight="1" x14ac:dyDescent="0.2">
      <c r="A153" s="53">
        <v>311</v>
      </c>
      <c r="B153" s="85" t="s">
        <v>351</v>
      </c>
      <c r="C153" s="50" t="s">
        <v>352</v>
      </c>
      <c r="D153" s="51">
        <f t="shared" ref="D153:E153" si="37">SUM(D154:D157)</f>
        <v>3391680.61</v>
      </c>
      <c r="E153" s="51">
        <f t="shared" si="37"/>
        <v>3830151.16</v>
      </c>
      <c r="F153" s="52">
        <f t="shared" si="31"/>
        <v>112.92782547705752</v>
      </c>
    </row>
    <row r="154" spans="1:6" ht="12.75" customHeight="1" x14ac:dyDescent="0.2">
      <c r="A154" s="53">
        <v>3111</v>
      </c>
      <c r="B154" s="85" t="s">
        <v>353</v>
      </c>
      <c r="C154" s="50" t="s">
        <v>354</v>
      </c>
      <c r="D154" s="242">
        <v>3391680.61</v>
      </c>
      <c r="E154" s="242">
        <v>3830151.16</v>
      </c>
      <c r="F154" s="52">
        <f t="shared" si="31"/>
        <v>112.92782547705752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186652.35</v>
      </c>
      <c r="E158" s="242">
        <v>155840.45000000001</v>
      </c>
      <c r="F158" s="52">
        <f t="shared" si="31"/>
        <v>83.492358922885245</v>
      </c>
    </row>
    <row r="159" spans="1:6" ht="12.75" customHeight="1" x14ac:dyDescent="0.2">
      <c r="A159" s="53">
        <v>313</v>
      </c>
      <c r="B159" s="85" t="s">
        <v>363</v>
      </c>
      <c r="C159" s="50" t="s">
        <v>364</v>
      </c>
      <c r="D159" s="51">
        <f t="shared" ref="D159:E159" si="38">SUM(D160:D162)</f>
        <v>554255.30000000005</v>
      </c>
      <c r="E159" s="51">
        <f t="shared" si="38"/>
        <v>621826.11</v>
      </c>
      <c r="F159" s="52">
        <f t="shared" si="31"/>
        <v>112.1912790008503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554255.30000000005</v>
      </c>
      <c r="E161" s="242">
        <v>621826.11</v>
      </c>
      <c r="F161" s="52">
        <f t="shared" si="31"/>
        <v>112.1912790008503</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783984.52</v>
      </c>
      <c r="E163" s="51">
        <f t="shared" si="39"/>
        <v>800741.57</v>
      </c>
      <c r="F163" s="52">
        <f t="shared" si="31"/>
        <v>102.13742102969073</v>
      </c>
    </row>
    <row r="164" spans="1:6" ht="12.75" customHeight="1" x14ac:dyDescent="0.2">
      <c r="A164" s="53">
        <v>321</v>
      </c>
      <c r="B164" s="85" t="s">
        <v>372</v>
      </c>
      <c r="C164" s="50" t="s">
        <v>373</v>
      </c>
      <c r="D164" s="51">
        <f t="shared" ref="D164:E164" si="40">SUM(D165:D168)</f>
        <v>170046.63</v>
      </c>
      <c r="E164" s="51">
        <f t="shared" si="40"/>
        <v>145537.35999999999</v>
      </c>
      <c r="F164" s="52">
        <f t="shared" si="31"/>
        <v>85.586735826520041</v>
      </c>
    </row>
    <row r="165" spans="1:6" ht="12.75" customHeight="1" x14ac:dyDescent="0.2">
      <c r="A165" s="53">
        <v>3211</v>
      </c>
      <c r="B165" s="85" t="s">
        <v>374</v>
      </c>
      <c r="C165" s="50" t="s">
        <v>375</v>
      </c>
      <c r="D165" s="242">
        <v>109346.52</v>
      </c>
      <c r="E165" s="242">
        <v>67398.34</v>
      </c>
      <c r="F165" s="52">
        <f t="shared" si="31"/>
        <v>61.637389100265828</v>
      </c>
    </row>
    <row r="166" spans="1:6" ht="12.75" customHeight="1" x14ac:dyDescent="0.2">
      <c r="A166" s="53">
        <v>3212</v>
      </c>
      <c r="B166" s="85" t="s">
        <v>376</v>
      </c>
      <c r="C166" s="50" t="s">
        <v>377</v>
      </c>
      <c r="D166" s="242">
        <v>38595.660000000003</v>
      </c>
      <c r="E166" s="242">
        <v>42490.78</v>
      </c>
      <c r="F166" s="52">
        <f t="shared" si="31"/>
        <v>110.09211916573003</v>
      </c>
    </row>
    <row r="167" spans="1:6" ht="12.75" customHeight="1" x14ac:dyDescent="0.2">
      <c r="A167" s="53">
        <v>3213</v>
      </c>
      <c r="B167" s="85" t="s">
        <v>378</v>
      </c>
      <c r="C167" s="50" t="s">
        <v>379</v>
      </c>
      <c r="D167" s="242">
        <v>22104.45</v>
      </c>
      <c r="E167" s="242">
        <v>35571.019999999997</v>
      </c>
      <c r="F167" s="52">
        <f t="shared" si="31"/>
        <v>160.922438694471</v>
      </c>
    </row>
    <row r="168" spans="1:6" ht="12.75" customHeight="1" x14ac:dyDescent="0.2">
      <c r="A168" s="53">
        <v>3214</v>
      </c>
      <c r="B168" s="85" t="s">
        <v>380</v>
      </c>
      <c r="C168" s="50" t="s">
        <v>381</v>
      </c>
      <c r="D168" s="242">
        <v>0</v>
      </c>
      <c r="E168" s="242">
        <v>77.22</v>
      </c>
      <c r="F168" s="52" t="str">
        <f t="shared" si="31"/>
        <v>-</v>
      </c>
    </row>
    <row r="169" spans="1:6" ht="12.75" customHeight="1" x14ac:dyDescent="0.2">
      <c r="A169" s="53">
        <v>322</v>
      </c>
      <c r="B169" s="85" t="s">
        <v>382</v>
      </c>
      <c r="C169" s="50" t="s">
        <v>383</v>
      </c>
      <c r="D169" s="51">
        <f t="shared" ref="D169:E169" si="41">SUM(D170:D176)</f>
        <v>110963.70000000001</v>
      </c>
      <c r="E169" s="51">
        <f t="shared" si="41"/>
        <v>106436.58</v>
      </c>
      <c r="F169" s="52">
        <f t="shared" si="31"/>
        <v>95.920179301879799</v>
      </c>
    </row>
    <row r="170" spans="1:6" ht="12.75" customHeight="1" x14ac:dyDescent="0.2">
      <c r="A170" s="53">
        <v>3221</v>
      </c>
      <c r="B170" s="85" t="s">
        <v>384</v>
      </c>
      <c r="C170" s="50" t="s">
        <v>385</v>
      </c>
      <c r="D170" s="242">
        <v>31116.53</v>
      </c>
      <c r="E170" s="242">
        <v>32641.99</v>
      </c>
      <c r="F170" s="52">
        <f t="shared" si="31"/>
        <v>104.90241039087587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60953.91</v>
      </c>
      <c r="E172" s="242">
        <v>61395.91</v>
      </c>
      <c r="F172" s="52">
        <f t="shared" si="31"/>
        <v>100.72513805923198</v>
      </c>
    </row>
    <row r="173" spans="1:6" ht="12.75" customHeight="1" x14ac:dyDescent="0.2">
      <c r="A173" s="53">
        <v>3224</v>
      </c>
      <c r="B173" s="85" t="s">
        <v>390</v>
      </c>
      <c r="C173" s="50" t="s">
        <v>391</v>
      </c>
      <c r="D173" s="242">
        <v>17609.88</v>
      </c>
      <c r="E173" s="242">
        <v>10756.32</v>
      </c>
      <c r="F173" s="52">
        <f t="shared" si="31"/>
        <v>61.081165800107662</v>
      </c>
    </row>
    <row r="174" spans="1:6" ht="12.75" customHeight="1" x14ac:dyDescent="0.2">
      <c r="A174" s="53">
        <v>3225</v>
      </c>
      <c r="B174" s="85" t="s">
        <v>392</v>
      </c>
      <c r="C174" s="50" t="s">
        <v>393</v>
      </c>
      <c r="D174" s="242">
        <v>436.19</v>
      </c>
      <c r="E174" s="242">
        <v>890.63</v>
      </c>
      <c r="F174" s="52">
        <f t="shared" si="31"/>
        <v>204.18395653270363</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847.19</v>
      </c>
      <c r="E176" s="242">
        <v>751.73</v>
      </c>
      <c r="F176" s="52">
        <f t="shared" si="31"/>
        <v>88.732161616638521</v>
      </c>
    </row>
    <row r="177" spans="1:6" ht="12.75" customHeight="1" x14ac:dyDescent="0.2">
      <c r="A177" s="53">
        <v>323</v>
      </c>
      <c r="B177" s="85" t="s">
        <v>398</v>
      </c>
      <c r="C177" s="50" t="s">
        <v>399</v>
      </c>
      <c r="D177" s="51">
        <f t="shared" ref="D177:E177" si="42">SUM(D178:D186)</f>
        <v>377539.58</v>
      </c>
      <c r="E177" s="51">
        <f t="shared" si="42"/>
        <v>440728.5</v>
      </c>
      <c r="F177" s="52">
        <f t="shared" si="31"/>
        <v>116.73703191596493</v>
      </c>
    </row>
    <row r="178" spans="1:6" ht="12.75" customHeight="1" x14ac:dyDescent="0.2">
      <c r="A178" s="53">
        <v>3231</v>
      </c>
      <c r="B178" s="85" t="s">
        <v>400</v>
      </c>
      <c r="C178" s="50" t="s">
        <v>401</v>
      </c>
      <c r="D178" s="242">
        <v>18105.05</v>
      </c>
      <c r="E178" s="242">
        <v>18591.16</v>
      </c>
      <c r="F178" s="52">
        <f t="shared" si="31"/>
        <v>102.68494149422398</v>
      </c>
    </row>
    <row r="179" spans="1:6" ht="12.75" customHeight="1" x14ac:dyDescent="0.2">
      <c r="A179" s="53">
        <v>3232</v>
      </c>
      <c r="B179" s="85" t="s">
        <v>402</v>
      </c>
      <c r="C179" s="50" t="s">
        <v>403</v>
      </c>
      <c r="D179" s="242">
        <v>32471.79</v>
      </c>
      <c r="E179" s="242">
        <v>20829.93</v>
      </c>
      <c r="F179" s="52">
        <f t="shared" si="31"/>
        <v>64.14777257428679</v>
      </c>
    </row>
    <row r="180" spans="1:6" ht="12.75" customHeight="1" x14ac:dyDescent="0.2">
      <c r="A180" s="53">
        <v>3233</v>
      </c>
      <c r="B180" s="85" t="s">
        <v>404</v>
      </c>
      <c r="C180" s="50" t="s">
        <v>405</v>
      </c>
      <c r="D180" s="242">
        <v>23452.31</v>
      </c>
      <c r="E180" s="242">
        <v>19704.099999999999</v>
      </c>
      <c r="F180" s="52">
        <f t="shared" si="31"/>
        <v>84.017736419141642</v>
      </c>
    </row>
    <row r="181" spans="1:6" ht="12.75" customHeight="1" x14ac:dyDescent="0.2">
      <c r="A181" s="53">
        <v>3234</v>
      </c>
      <c r="B181" s="85" t="s">
        <v>406</v>
      </c>
      <c r="C181" s="50" t="s">
        <v>407</v>
      </c>
      <c r="D181" s="242">
        <v>11005.74</v>
      </c>
      <c r="E181" s="242">
        <v>11642.15</v>
      </c>
      <c r="F181" s="52">
        <f t="shared" si="31"/>
        <v>105.78252802628447</v>
      </c>
    </row>
    <row r="182" spans="1:6" ht="12.75" customHeight="1" x14ac:dyDescent="0.2">
      <c r="A182" s="53">
        <v>3235</v>
      </c>
      <c r="B182" s="85" t="s">
        <v>408</v>
      </c>
      <c r="C182" s="50" t="s">
        <v>409</v>
      </c>
      <c r="D182" s="242">
        <v>53126.36</v>
      </c>
      <c r="E182" s="242">
        <f>142887.08-286</f>
        <v>142601.07999999999</v>
      </c>
      <c r="F182" s="52">
        <f t="shared" si="31"/>
        <v>268.41869083445579</v>
      </c>
    </row>
    <row r="183" spans="1:6" ht="12.75" customHeight="1" x14ac:dyDescent="0.2">
      <c r="A183" s="53">
        <v>3236</v>
      </c>
      <c r="B183" s="85" t="s">
        <v>410</v>
      </c>
      <c r="C183" s="50" t="s">
        <v>411</v>
      </c>
      <c r="D183" s="242">
        <v>22014.14</v>
      </c>
      <c r="E183" s="242"/>
      <c r="F183" s="52">
        <f t="shared" si="31"/>
        <v>0</v>
      </c>
    </row>
    <row r="184" spans="1:6" ht="12.75" customHeight="1" x14ac:dyDescent="0.2">
      <c r="A184" s="53">
        <v>3237</v>
      </c>
      <c r="B184" s="85" t="s">
        <v>412</v>
      </c>
      <c r="C184" s="50" t="s">
        <v>413</v>
      </c>
      <c r="D184" s="242">
        <v>164068.85999999999</v>
      </c>
      <c r="E184" s="242">
        <v>184364.84</v>
      </c>
      <c r="F184" s="52">
        <f t="shared" si="31"/>
        <v>112.37040350009137</v>
      </c>
    </row>
    <row r="185" spans="1:6" ht="12.75" customHeight="1" x14ac:dyDescent="0.2">
      <c r="A185" s="53">
        <v>3238</v>
      </c>
      <c r="B185" s="85" t="s">
        <v>414</v>
      </c>
      <c r="C185" s="50" t="s">
        <v>415</v>
      </c>
      <c r="D185" s="242">
        <v>25254.75</v>
      </c>
      <c r="E185" s="242">
        <v>14721.82</v>
      </c>
      <c r="F185" s="52">
        <f t="shared" si="31"/>
        <v>58.293271562775317</v>
      </c>
    </row>
    <row r="186" spans="1:6" ht="12.75" customHeight="1" x14ac:dyDescent="0.2">
      <c r="A186" s="53">
        <v>3239</v>
      </c>
      <c r="B186" s="85" t="s">
        <v>416</v>
      </c>
      <c r="C186" s="50" t="s">
        <v>417</v>
      </c>
      <c r="D186" s="242">
        <v>28040.58</v>
      </c>
      <c r="E186" s="242">
        <v>28273.42</v>
      </c>
      <c r="F186" s="52">
        <f t="shared" si="31"/>
        <v>100.83036798810865</v>
      </c>
    </row>
    <row r="187" spans="1:6" ht="12.75" customHeight="1" x14ac:dyDescent="0.2">
      <c r="A187" s="53">
        <v>324</v>
      </c>
      <c r="B187" s="85" t="s">
        <v>418</v>
      </c>
      <c r="C187" s="50" t="s">
        <v>419</v>
      </c>
      <c r="D187" s="242">
        <v>59749.18</v>
      </c>
      <c r="E187" s="242">
        <v>48596.959999999999</v>
      </c>
      <c r="F187" s="52">
        <f t="shared" si="31"/>
        <v>81.334940496254504</v>
      </c>
    </row>
    <row r="188" spans="1:6" ht="12.75" customHeight="1" x14ac:dyDescent="0.2">
      <c r="A188" s="53">
        <v>329</v>
      </c>
      <c r="B188" s="85" t="s">
        <v>420</v>
      </c>
      <c r="C188" s="50" t="s">
        <v>421</v>
      </c>
      <c r="D188" s="51">
        <f t="shared" ref="D188:E188" si="43">SUM(D189:D195)</f>
        <v>65685.429999999993</v>
      </c>
      <c r="E188" s="51">
        <f t="shared" si="43"/>
        <v>59442.17</v>
      </c>
      <c r="F188" s="52">
        <f t="shared" si="31"/>
        <v>90.495213322041138</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870.63</v>
      </c>
      <c r="E190" s="242">
        <v>1128.79</v>
      </c>
      <c r="F190" s="52">
        <f t="shared" si="31"/>
        <v>129.6520910145527</v>
      </c>
    </row>
    <row r="191" spans="1:6" ht="12.75" customHeight="1" x14ac:dyDescent="0.2">
      <c r="A191" s="53">
        <v>3293</v>
      </c>
      <c r="B191" s="85" t="s">
        <v>426</v>
      </c>
      <c r="C191" s="50" t="s">
        <v>427</v>
      </c>
      <c r="D191" s="242">
        <v>42693.25</v>
      </c>
      <c r="E191" s="242">
        <v>37203.160000000003</v>
      </c>
      <c r="F191" s="52">
        <f t="shared" si="31"/>
        <v>87.14061356303398</v>
      </c>
    </row>
    <row r="192" spans="1:6" ht="12.75" customHeight="1" x14ac:dyDescent="0.2">
      <c r="A192" s="53">
        <v>3294</v>
      </c>
      <c r="B192" s="85" t="s">
        <v>428</v>
      </c>
      <c r="C192" s="50" t="s">
        <v>429</v>
      </c>
      <c r="D192" s="242">
        <v>3184.61</v>
      </c>
      <c r="E192" s="242">
        <v>3279.67</v>
      </c>
      <c r="F192" s="52">
        <f t="shared" si="31"/>
        <v>102.98498089247975</v>
      </c>
    </row>
    <row r="193" spans="1:6" ht="12.75" customHeight="1" x14ac:dyDescent="0.2">
      <c r="A193" s="53">
        <v>3295</v>
      </c>
      <c r="B193" s="85" t="s">
        <v>430</v>
      </c>
      <c r="C193" s="50" t="s">
        <v>431</v>
      </c>
      <c r="D193" s="242">
        <v>169.35</v>
      </c>
      <c r="E193" s="242">
        <v>1244.42</v>
      </c>
      <c r="F193" s="52">
        <f t="shared" si="31"/>
        <v>734.82137584883378</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18767.59</v>
      </c>
      <c r="E195" s="242">
        <v>16586.13</v>
      </c>
      <c r="F195" s="52">
        <f t="shared" si="31"/>
        <v>88.376451105336386</v>
      </c>
    </row>
    <row r="196" spans="1:6" ht="12.75" customHeight="1" x14ac:dyDescent="0.2">
      <c r="A196" s="53">
        <v>34</v>
      </c>
      <c r="B196" s="232" t="s">
        <v>436</v>
      </c>
      <c r="C196" s="50" t="s">
        <v>437</v>
      </c>
      <c r="D196" s="51">
        <f t="shared" ref="D196:E196" si="44">D197+D202+D210</f>
        <v>12802.79</v>
      </c>
      <c r="E196" s="51">
        <f t="shared" si="44"/>
        <v>11405.999999999998</v>
      </c>
      <c r="F196" s="52">
        <f t="shared" si="31"/>
        <v>89.089956173615263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12802.79</v>
      </c>
      <c r="E210" s="51">
        <f t="shared" si="47"/>
        <v>11405.999999999998</v>
      </c>
      <c r="F210" s="52">
        <f t="shared" si="31"/>
        <v>89.089956173615263</v>
      </c>
    </row>
    <row r="211" spans="1:6" ht="12.75" customHeight="1" x14ac:dyDescent="0.2">
      <c r="A211" s="53">
        <v>3431</v>
      </c>
      <c r="B211" s="232" t="s">
        <v>466</v>
      </c>
      <c r="C211" s="50" t="s">
        <v>467</v>
      </c>
      <c r="D211" s="242">
        <v>12782.42</v>
      </c>
      <c r="E211" s="242">
        <v>11339.46</v>
      </c>
      <c r="F211" s="52">
        <f t="shared" si="31"/>
        <v>88.711370773296437</v>
      </c>
    </row>
    <row r="212" spans="1:6" ht="12.75" customHeight="1" x14ac:dyDescent="0.2">
      <c r="A212" s="53">
        <v>3432</v>
      </c>
      <c r="B212" s="85" t="s">
        <v>468</v>
      </c>
      <c r="C212" s="50" t="s">
        <v>469</v>
      </c>
      <c r="D212" s="242">
        <v>20</v>
      </c>
      <c r="E212" s="242">
        <v>64.709999999999994</v>
      </c>
      <c r="F212" s="52">
        <f t="shared" si="31"/>
        <v>323.54999999999995</v>
      </c>
    </row>
    <row r="213" spans="1:6" ht="12.75" customHeight="1" x14ac:dyDescent="0.2">
      <c r="A213" s="53">
        <v>3433</v>
      </c>
      <c r="B213" s="85" t="s">
        <v>470</v>
      </c>
      <c r="C213" s="50" t="s">
        <v>471</v>
      </c>
      <c r="D213" s="242">
        <v>0.37</v>
      </c>
      <c r="E213" s="242">
        <v>1.83</v>
      </c>
      <c r="F213" s="52">
        <f t="shared" si="31"/>
        <v>494.59459459459464</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4419</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4419</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v>4419</v>
      </c>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760.26</v>
      </c>
      <c r="E252" s="51">
        <f t="shared" si="63"/>
        <v>5377.2</v>
      </c>
      <c r="F252" s="52">
        <f t="shared" ref="F252:F258" si="64">IF(D252&lt;&gt;0,IF(E252/D252&gt;=100,"&gt;&gt;100",E252/D252*100),"-")</f>
        <v>707.28435009075849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760.26</v>
      </c>
      <c r="E259" s="51">
        <f t="shared" si="66"/>
        <v>5377.2</v>
      </c>
      <c r="F259" s="52">
        <f t="shared" ref="F259:F262" si="67">IF(D259&lt;&gt;0,IF(E259/D259&gt;=100,"&gt;&gt;100",E259/D259*100),"-")</f>
        <v>707.28435009075849</v>
      </c>
    </row>
    <row r="260" spans="1:6" ht="12.75" customHeight="1" x14ac:dyDescent="0.2">
      <c r="A260" s="53">
        <v>3721</v>
      </c>
      <c r="B260" s="85" t="s">
        <v>560</v>
      </c>
      <c r="C260" s="50" t="s">
        <v>561</v>
      </c>
      <c r="D260" s="242">
        <v>760.26</v>
      </c>
      <c r="E260" s="242">
        <v>5377.2</v>
      </c>
      <c r="F260" s="52">
        <f t="shared" si="67"/>
        <v>707.28435009075849</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7150.5700000000006</v>
      </c>
      <c r="E263" s="51">
        <f t="shared" si="68"/>
        <v>22619.599999999999</v>
      </c>
      <c r="F263" s="52">
        <f t="shared" ref="F263:F267" si="69">IF(D263&lt;&gt;0,IF(E263/D263&gt;=100,"&gt;&gt;100",E263/D263*100),"-")</f>
        <v>316.33282381684251</v>
      </c>
    </row>
    <row r="264" spans="1:6" ht="12.75" customHeight="1" x14ac:dyDescent="0.2">
      <c r="A264" s="53">
        <v>381</v>
      </c>
      <c r="B264" s="85" t="s">
        <v>568</v>
      </c>
      <c r="C264" s="50" t="s">
        <v>569</v>
      </c>
      <c r="D264" s="51">
        <f t="shared" ref="D264:E264" si="70">SUM(D265:D267)</f>
        <v>7150.5700000000006</v>
      </c>
      <c r="E264" s="51">
        <f t="shared" si="70"/>
        <v>22619.599999999999</v>
      </c>
      <c r="F264" s="52">
        <f t="shared" si="69"/>
        <v>316.33282381684251</v>
      </c>
    </row>
    <row r="265" spans="1:6" ht="12.75" customHeight="1" x14ac:dyDescent="0.2">
      <c r="A265" s="53">
        <v>3811</v>
      </c>
      <c r="B265" s="85" t="s">
        <v>570</v>
      </c>
      <c r="C265" s="50" t="s">
        <v>571</v>
      </c>
      <c r="D265" s="242">
        <v>6636.14</v>
      </c>
      <c r="E265" s="242"/>
      <c r="F265" s="52">
        <f t="shared" si="69"/>
        <v>0</v>
      </c>
    </row>
    <row r="266" spans="1:6" ht="12.75" customHeight="1" x14ac:dyDescent="0.2">
      <c r="A266" s="53">
        <v>3812</v>
      </c>
      <c r="B266" s="85" t="s">
        <v>572</v>
      </c>
      <c r="C266" s="50" t="s">
        <v>573</v>
      </c>
      <c r="D266" s="242">
        <v>514.42999999999995</v>
      </c>
      <c r="E266" s="242">
        <v>83.6</v>
      </c>
      <c r="F266" s="52">
        <f t="shared" si="69"/>
        <v>16.250996248274792</v>
      </c>
    </row>
    <row r="267" spans="1:6" ht="12.75" customHeight="1" x14ac:dyDescent="0.2">
      <c r="A267" s="53" t="s">
        <v>574</v>
      </c>
      <c r="B267" s="85" t="s">
        <v>575</v>
      </c>
      <c r="C267" s="50" t="s">
        <v>574</v>
      </c>
      <c r="D267" s="242">
        <v>0</v>
      </c>
      <c r="E267" s="242">
        <v>22536</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4937286.3999999994</v>
      </c>
      <c r="E289" s="51">
        <f t="shared" si="79"/>
        <v>5452381.0900000008</v>
      </c>
      <c r="F289" s="52">
        <f t="shared" si="76"/>
        <v>110.43274884762613</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559091.05999999959</v>
      </c>
      <c r="E291" s="51">
        <f>IF(E289&gt;=E6,E289-E6,0)</f>
        <v>312663.96000000089</v>
      </c>
      <c r="F291" s="52">
        <f t="shared" si="76"/>
        <v>55.923620027120649</v>
      </c>
    </row>
    <row r="292" spans="1:6" ht="12.75" customHeight="1" x14ac:dyDescent="0.2">
      <c r="A292" s="53">
        <v>92211</v>
      </c>
      <c r="B292" s="85" t="s">
        <v>624</v>
      </c>
      <c r="C292" s="50" t="s">
        <v>625</v>
      </c>
      <c r="D292" s="242">
        <v>1576182.78</v>
      </c>
      <c r="E292" s="242">
        <v>950638.85</v>
      </c>
      <c r="F292" s="52">
        <f t="shared" si="76"/>
        <v>60.312729085899541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62507.14</v>
      </c>
      <c r="E294" s="242">
        <v>84566.15</v>
      </c>
      <c r="F294" s="52">
        <f t="shared" si="76"/>
        <v>135.29038442648312</v>
      </c>
    </row>
    <row r="295" spans="1:6" ht="24" x14ac:dyDescent="0.2">
      <c r="A295" s="53">
        <v>9661</v>
      </c>
      <c r="B295" s="85" t="s">
        <v>630</v>
      </c>
      <c r="C295" s="50" t="s">
        <v>631</v>
      </c>
      <c r="D295" s="242">
        <v>6469.71</v>
      </c>
      <c r="E295" s="242">
        <v>6304.21</v>
      </c>
      <c r="F295" s="52">
        <f t="shared" si="76"/>
        <v>97.441925526801043</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129.30000000000001</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129.30000000000001</v>
      </c>
      <c r="E311" s="51">
        <f t="shared" si="85"/>
        <v>0</v>
      </c>
      <c r="F311" s="52">
        <f t="shared" si="81"/>
        <v>0</v>
      </c>
    </row>
    <row r="312" spans="1:6" ht="12.75" customHeight="1" x14ac:dyDescent="0.2">
      <c r="A312" s="53">
        <v>721</v>
      </c>
      <c r="B312" s="85" t="s">
        <v>663</v>
      </c>
      <c r="C312" s="50" t="s">
        <v>664</v>
      </c>
      <c r="D312" s="51">
        <f t="shared" ref="D312:E312" si="86">SUM(D313:D316)</f>
        <v>129.30000000000001</v>
      </c>
      <c r="E312" s="51">
        <f t="shared" si="86"/>
        <v>0</v>
      </c>
      <c r="F312" s="52">
        <f t="shared" si="81"/>
        <v>0</v>
      </c>
    </row>
    <row r="313" spans="1:6" ht="12.75" customHeight="1" x14ac:dyDescent="0.2">
      <c r="A313" s="53">
        <v>7211</v>
      </c>
      <c r="B313" s="85" t="s">
        <v>665</v>
      </c>
      <c r="C313" s="50" t="s">
        <v>666</v>
      </c>
      <c r="D313" s="242">
        <v>129.30000000000001</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67200.92</v>
      </c>
      <c r="E350" s="51">
        <f t="shared" si="95"/>
        <v>53788.460000000006</v>
      </c>
      <c r="F350" s="52">
        <f t="shared" si="81"/>
        <v>80.041255387575063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67200.92</v>
      </c>
      <c r="E363" s="51">
        <f t="shared" si="99"/>
        <v>53788.460000000006</v>
      </c>
      <c r="F363" s="52">
        <f t="shared" si="81"/>
        <v>80.041255387575063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41309.33</v>
      </c>
      <c r="E369" s="51">
        <f t="shared" si="101"/>
        <v>30361.74</v>
      </c>
      <c r="F369" s="52">
        <f t="shared" si="81"/>
        <v>73.498505059268695</v>
      </c>
    </row>
    <row r="370" spans="1:6" ht="12.75" customHeight="1" x14ac:dyDescent="0.2">
      <c r="A370" s="53">
        <v>4221</v>
      </c>
      <c r="B370" s="85" t="s">
        <v>675</v>
      </c>
      <c r="C370" s="50" t="s">
        <v>767</v>
      </c>
      <c r="D370" s="242">
        <v>17490.38</v>
      </c>
      <c r="E370" s="242">
        <v>20280.150000000001</v>
      </c>
      <c r="F370" s="52">
        <f t="shared" si="81"/>
        <v>115.95031097094517</v>
      </c>
    </row>
    <row r="371" spans="1:6" ht="12.75" customHeight="1" x14ac:dyDescent="0.2">
      <c r="A371" s="53">
        <v>4222</v>
      </c>
      <c r="B371" s="85" t="s">
        <v>768</v>
      </c>
      <c r="C371" s="50" t="s">
        <v>769</v>
      </c>
      <c r="D371" s="242">
        <v>15075.96</v>
      </c>
      <c r="E371" s="242">
        <v>7381.64</v>
      </c>
      <c r="F371" s="52">
        <f t="shared" si="81"/>
        <v>48.962984778415439</v>
      </c>
    </row>
    <row r="372" spans="1:6" ht="12.75" customHeight="1" x14ac:dyDescent="0.2">
      <c r="A372" s="53">
        <v>4223</v>
      </c>
      <c r="B372" s="85" t="s">
        <v>679</v>
      </c>
      <c r="C372" s="50" t="s">
        <v>770</v>
      </c>
      <c r="D372" s="242">
        <v>7727.68</v>
      </c>
      <c r="E372" s="242">
        <v>2699.95</v>
      </c>
      <c r="F372" s="52">
        <f t="shared" si="81"/>
        <v>34.938687937388707</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1015.31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25891.59</v>
      </c>
      <c r="E383" s="51">
        <f t="shared" si="103"/>
        <v>23426.720000000001</v>
      </c>
      <c r="F383" s="52">
        <f t="shared" si="81"/>
        <v>90.480036181632727</v>
      </c>
    </row>
    <row r="384" spans="1:6" ht="12.75" customHeight="1" x14ac:dyDescent="0.2">
      <c r="A384" s="53">
        <v>4241</v>
      </c>
      <c r="B384" s="85" t="s">
        <v>784</v>
      </c>
      <c r="C384" s="50" t="s">
        <v>785</v>
      </c>
      <c r="D384" s="242">
        <v>25891.59</v>
      </c>
      <c r="E384" s="242">
        <f>23140.72+286</f>
        <v>23426.720000000001</v>
      </c>
      <c r="F384" s="52">
        <f t="shared" si="81"/>
        <v>90.480036181632727</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67071.62</v>
      </c>
      <c r="E408" s="51">
        <f t="shared" si="111"/>
        <v>53788.460000000006</v>
      </c>
      <c r="F408" s="52">
        <f t="shared" si="81"/>
        <v>80.195558121303776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1203.24</v>
      </c>
      <c r="F411" s="52" t="str">
        <f t="shared" si="81"/>
        <v>-</v>
      </c>
    </row>
    <row r="412" spans="1:6" ht="12.75" customHeight="1" x14ac:dyDescent="0.2">
      <c r="A412" s="53" t="s">
        <v>609</v>
      </c>
      <c r="B412" s="85" t="s">
        <v>830</v>
      </c>
      <c r="C412" s="50" t="s">
        <v>831</v>
      </c>
      <c r="D412" s="51">
        <f>D6+D298</f>
        <v>4378324.6399999997</v>
      </c>
      <c r="E412" s="51">
        <f>E6+E298</f>
        <v>5139717.13</v>
      </c>
      <c r="F412" s="52">
        <f t="shared" si="81"/>
        <v>117.39004191338358</v>
      </c>
    </row>
    <row r="413" spans="1:6" ht="12.75" customHeight="1" x14ac:dyDescent="0.2">
      <c r="A413" s="53" t="s">
        <v>609</v>
      </c>
      <c r="B413" s="85" t="s">
        <v>832</v>
      </c>
      <c r="C413" s="50" t="s">
        <v>833</v>
      </c>
      <c r="D413" s="51">
        <f t="shared" ref="D413:E413" si="112">D289+D350</f>
        <v>5004487.3199999994</v>
      </c>
      <c r="E413" s="51">
        <f t="shared" si="112"/>
        <v>5506169.5500000007</v>
      </c>
      <c r="F413" s="52">
        <f t="shared" si="81"/>
        <v>110.02464783945145</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626162.6799999997</v>
      </c>
      <c r="E415" s="51">
        <f t="shared" si="114"/>
        <v>366452.42000000086</v>
      </c>
      <c r="F415" s="52">
        <f t="shared" si="81"/>
        <v>58.523516604343307</v>
      </c>
    </row>
    <row r="416" spans="1:6" ht="12.75" customHeight="1" x14ac:dyDescent="0.2">
      <c r="A416" s="60" t="s">
        <v>838</v>
      </c>
      <c r="B416" s="232" t="s">
        <v>839</v>
      </c>
      <c r="C416" s="61" t="s">
        <v>840</v>
      </c>
      <c r="D416" s="51">
        <f t="shared" ref="D416:E416" si="115">IF(D292-D293+D409-D410&gt;=0,D292-D293+D409-D410,0)</f>
        <v>1576182.78</v>
      </c>
      <c r="E416" s="51">
        <f t="shared" si="115"/>
        <v>950638.85</v>
      </c>
      <c r="F416" s="52">
        <f t="shared" si="81"/>
        <v>60.312729085899541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62507.14</v>
      </c>
      <c r="E418" s="62">
        <f t="shared" si="117"/>
        <v>85769.39</v>
      </c>
      <c r="F418" s="57">
        <f t="shared" si="81"/>
        <v>137.21534851858524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4378324.6399999997</v>
      </c>
      <c r="E639" s="51">
        <f t="shared" si="180"/>
        <v>5139717.13</v>
      </c>
      <c r="F639" s="52">
        <f t="shared" si="119"/>
        <v>117.39004191338358</v>
      </c>
    </row>
    <row r="640" spans="1:6" ht="12.75" customHeight="1" x14ac:dyDescent="0.2">
      <c r="A640" s="53" t="s">
        <v>609</v>
      </c>
      <c r="B640" s="85" t="s">
        <v>1278</v>
      </c>
      <c r="C640" s="50" t="s">
        <v>1279</v>
      </c>
      <c r="D640" s="51">
        <f t="shared" ref="D640:E640" si="181">D413+D528</f>
        <v>5004487.3199999994</v>
      </c>
      <c r="E640" s="51">
        <f t="shared" si="181"/>
        <v>5506169.5500000007</v>
      </c>
      <c r="F640" s="52">
        <f t="shared" si="119"/>
        <v>110.02464783945145</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626162.6799999997</v>
      </c>
      <c r="E642" s="51">
        <f t="shared" si="183"/>
        <v>366452.42000000086</v>
      </c>
      <c r="F642" s="52">
        <f t="shared" si="119"/>
        <v>58.523516604343307</v>
      </c>
    </row>
    <row r="643" spans="1:6" ht="24" x14ac:dyDescent="0.2">
      <c r="A643" s="60" t="s">
        <v>1284</v>
      </c>
      <c r="B643" s="85" t="s">
        <v>1285</v>
      </c>
      <c r="C643" s="61" t="s">
        <v>1284</v>
      </c>
      <c r="D643" s="51">
        <f t="shared" ref="D643:E643" si="184">IF(D416-D417+D637-D638&gt;=0,D416-D417+D637-D638,0)</f>
        <v>1576182.78</v>
      </c>
      <c r="E643" s="51">
        <f t="shared" si="184"/>
        <v>950638.85</v>
      </c>
      <c r="F643" s="52">
        <f t="shared" si="119"/>
        <v>60.312729085899541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950020.10000000033</v>
      </c>
      <c r="E645" s="51">
        <f t="shared" si="186"/>
        <v>584186.42999999912</v>
      </c>
      <c r="F645" s="52">
        <f t="shared" si="119"/>
        <v>61.492007379633215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347399.76</v>
      </c>
      <c r="E647" s="243">
        <v>384811.31</v>
      </c>
      <c r="F647" s="57">
        <f t="shared" si="119"/>
        <v>110.76902010525281</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1771964.2</v>
      </c>
      <c r="E649" s="242">
        <v>1184944.08</v>
      </c>
      <c r="F649" s="52">
        <f t="shared" ref="F649:F724" si="188">IF(D649&lt;&gt;0,IF(E649/D649&gt;=100,"&gt;&gt;100",E649/D649*100),"-")</f>
        <v>66.871784429956321</v>
      </c>
    </row>
    <row r="650" spans="1:6" ht="12.75" customHeight="1" x14ac:dyDescent="0.2">
      <c r="A650" s="53" t="s">
        <v>1297</v>
      </c>
      <c r="B650" s="85" t="s">
        <v>1298</v>
      </c>
      <c r="C650" s="50" t="s">
        <v>1297</v>
      </c>
      <c r="D650" s="242">
        <v>4466914.04</v>
      </c>
      <c r="E650" s="242">
        <v>5202686.8499999996</v>
      </c>
      <c r="F650" s="52">
        <f t="shared" si="188"/>
        <v>116.47161336464849</v>
      </c>
    </row>
    <row r="651" spans="1:6" ht="12.75" customHeight="1" x14ac:dyDescent="0.2">
      <c r="A651" s="53" t="s">
        <v>1299</v>
      </c>
      <c r="B651" s="85" t="s">
        <v>1300</v>
      </c>
      <c r="C651" s="50" t="s">
        <v>1299</v>
      </c>
      <c r="D651" s="242">
        <v>5053934.16</v>
      </c>
      <c r="E651" s="242">
        <v>5589881.3399999999</v>
      </c>
      <c r="F651" s="52">
        <f t="shared" si="188"/>
        <v>110.60455405695274</v>
      </c>
    </row>
    <row r="652" spans="1:6" ht="24" x14ac:dyDescent="0.2">
      <c r="A652" s="53">
        <v>11</v>
      </c>
      <c r="B652" s="85" t="s">
        <v>1301</v>
      </c>
      <c r="C652" s="50" t="s">
        <v>1302</v>
      </c>
      <c r="D652" s="51">
        <f t="shared" ref="D652:E652" si="189">+D649+D650-D651</f>
        <v>1184944.08</v>
      </c>
      <c r="E652" s="51">
        <f t="shared" si="189"/>
        <v>797749.58999999985</v>
      </c>
      <c r="F652" s="52">
        <f t="shared" si="188"/>
        <v>67.32381750875534</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93</v>
      </c>
      <c r="E654" s="262">
        <v>94</v>
      </c>
      <c r="F654" s="52">
        <f t="shared" si="188"/>
        <v>101.0752688172043</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91</v>
      </c>
      <c r="E656" s="262">
        <v>91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1033108.73</v>
      </c>
      <c r="E710" s="242">
        <v>1011828.8</v>
      </c>
      <c r="F710" s="52">
        <f t="shared" si="188"/>
        <v>97.940204222260334</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4449.12</v>
      </c>
      <c r="E716" s="242">
        <v>8898.18</v>
      </c>
      <c r="F716" s="52">
        <f t="shared" si="188"/>
        <v>199.99865141870754</v>
      </c>
    </row>
    <row r="717" spans="1:6" ht="12.75" customHeight="1" x14ac:dyDescent="0.2">
      <c r="A717" s="53">
        <v>31215</v>
      </c>
      <c r="B717" s="85" t="s">
        <v>1414</v>
      </c>
      <c r="C717" s="50" t="s">
        <v>1415</v>
      </c>
      <c r="D717" s="242">
        <v>1930.21</v>
      </c>
      <c r="E717" s="242">
        <v>2231.5100000000002</v>
      </c>
      <c r="F717" s="52">
        <f t="shared" si="188"/>
        <v>115.60970049890946</v>
      </c>
    </row>
    <row r="718" spans="1:6" ht="12.75" customHeight="1" x14ac:dyDescent="0.2">
      <c r="A718" s="53">
        <v>32121</v>
      </c>
      <c r="B718" s="85" t="s">
        <v>1416</v>
      </c>
      <c r="C718" s="50" t="s">
        <v>1417</v>
      </c>
      <c r="D718" s="242">
        <v>38595.660000000003</v>
      </c>
      <c r="E718" s="242">
        <v>42490.78</v>
      </c>
      <c r="F718" s="52">
        <f t="shared" si="188"/>
        <v>110.09211916573003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22014.14</v>
      </c>
      <c r="E720" s="242">
        <v>0</v>
      </c>
      <c r="F720" s="52">
        <f t="shared" si="188"/>
        <v>0</v>
      </c>
    </row>
    <row r="721" spans="1:6" ht="12.75" customHeight="1" x14ac:dyDescent="0.2">
      <c r="A721" s="53" t="s">
        <v>1422</v>
      </c>
      <c r="B721" s="85" t="s">
        <v>1423</v>
      </c>
      <c r="C721" s="50" t="s">
        <v>1422</v>
      </c>
      <c r="D721" s="242">
        <v>9590.2099999999991</v>
      </c>
      <c r="E721" s="242">
        <v>9696.93</v>
      </c>
      <c r="F721" s="52">
        <f t="shared" si="188"/>
        <v>101.11280149235525</v>
      </c>
    </row>
    <row r="722" spans="1:6" ht="12.75" customHeight="1" x14ac:dyDescent="0.2">
      <c r="A722" s="53" t="s">
        <v>1424</v>
      </c>
      <c r="B722" s="85" t="s">
        <v>1425</v>
      </c>
      <c r="C722" s="50" t="s">
        <v>1424</v>
      </c>
      <c r="D722" s="242">
        <v>134321.63</v>
      </c>
      <c r="E722" s="242">
        <v>151048.53</v>
      </c>
      <c r="F722" s="52">
        <f t="shared" si="188"/>
        <v>112.45287151443888</v>
      </c>
    </row>
    <row r="723" spans="1:6" ht="12.75" customHeight="1" x14ac:dyDescent="0.2">
      <c r="A723" s="53" t="s">
        <v>1426</v>
      </c>
      <c r="B723" s="85" t="s">
        <v>1427</v>
      </c>
      <c r="C723" s="50" t="s">
        <v>1426</v>
      </c>
      <c r="D723" s="242">
        <v>10235.07</v>
      </c>
      <c r="E723" s="242">
        <v>8201.98</v>
      </c>
      <c r="F723" s="52">
        <f t="shared" si="188"/>
        <v>80.136042059311748</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760.26</v>
      </c>
      <c r="E819" s="242">
        <v>5377.2</v>
      </c>
      <c r="F819" s="52">
        <f t="shared" si="190"/>
        <v>707.28435009075849</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abSelected="1" topLeftCell="A225" zoomScale="90" zoomScaleNormal="90" workbookViewId="0">
      <selection activeCell="E252" sqref="E25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1808387.85</v>
      </c>
      <c r="E6" s="229">
        <f t="shared" si="0"/>
        <v>1453629.3599999999</v>
      </c>
      <c r="F6" s="230">
        <f t="shared" ref="F6:F260" si="1">IF(D6&gt;0,IF(E6/D6&gt;=100,"&gt;&gt;100",E6/D6*100),"-")</f>
        <v>80.382610400750025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200904.61</v>
      </c>
      <c r="E7" s="104">
        <f t="shared" si="2"/>
        <v>182462.89999999994</v>
      </c>
      <c r="F7" s="93">
        <f t="shared" si="1"/>
        <v>90.820663597515221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148998.75999999998</v>
      </c>
      <c r="E12" s="104">
        <f t="shared" si="3"/>
        <v>142009.42999999993</v>
      </c>
      <c r="F12" s="93">
        <f t="shared" si="1"/>
        <v>95.309135458576947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67789.189999999944</v>
      </c>
      <c r="E19" s="104">
        <f t="shared" si="5"/>
        <v>68178.509999999893</v>
      </c>
      <c r="F19" s="93">
        <f t="shared" si="1"/>
        <v>100.57430985677797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605815.86</v>
      </c>
      <c r="E20" s="247">
        <v>625520.84</v>
      </c>
      <c r="F20" s="93">
        <f t="shared" si="1"/>
        <v>103.25263521493149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49160.21</v>
      </c>
      <c r="E21" s="247">
        <v>65894.87</v>
      </c>
      <c r="F21" s="93">
        <f t="shared" si="1"/>
        <v>134.04106695231772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121690.01</v>
      </c>
      <c r="E22" s="247">
        <v>124634.51</v>
      </c>
      <c r="F22" s="93">
        <f t="shared" si="1"/>
        <v>102.41967274059721</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30917.42</v>
      </c>
      <c r="E24" s="247">
        <v>30916.1</v>
      </c>
      <c r="F24" s="93">
        <f t="shared" si="1"/>
        <v>99.995730562252604</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275.95999999999998</v>
      </c>
      <c r="E25" s="247">
        <v>275.95999999999998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1287.4000000000001</v>
      </c>
      <c r="E26" s="247">
        <v>1287.4000000000001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741357.67</v>
      </c>
      <c r="E28" s="247">
        <v>780351.17</v>
      </c>
      <c r="F28" s="93">
        <f t="shared" si="1"/>
        <v>105.2597419002895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552.09</v>
      </c>
      <c r="E29" s="104">
        <f t="shared" si="6"/>
        <v>120.11000000000001</v>
      </c>
      <c r="F29" s="93">
        <f t="shared" si="1"/>
        <v>21.75551087684979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552.09</v>
      </c>
      <c r="E30" s="247">
        <v>552.09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431.98</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77179.010000000068</v>
      </c>
      <c r="E35" s="104">
        <f t="shared" si="7"/>
        <v>73710.810000000056</v>
      </c>
      <c r="F35" s="93">
        <f t="shared" si="1"/>
        <v>95.506291153514397</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568001.05000000005</v>
      </c>
      <c r="E36" s="247">
        <v>864382.86</v>
      </c>
      <c r="F36" s="93">
        <f t="shared" si="1"/>
        <v>152.17979966762385</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7495.9</v>
      </c>
      <c r="E37" s="247">
        <v>7495.9</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498317.94</v>
      </c>
      <c r="E40" s="247">
        <f>694820.48+103014.47+333</f>
        <v>798167.95</v>
      </c>
      <c r="F40" s="93">
        <f t="shared" si="1"/>
        <v>160.1724292727651</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3478.4699999999721</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3478.47</v>
      </c>
      <c r="E47" s="247">
        <v>3478.47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1071935.49</v>
      </c>
      <c r="E49" s="247">
        <v>1065405.99</v>
      </c>
      <c r="F49" s="93">
        <f t="shared" si="1"/>
        <v>99.390868194876163</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1071935.49</v>
      </c>
      <c r="E50" s="247">
        <f>1065405.99+3478.47</f>
        <v>1068884.46</v>
      </c>
      <c r="F50" s="93">
        <f t="shared" si="1"/>
        <v>99.71537186440203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55571.05</v>
      </c>
      <c r="E54" s="247">
        <v>56330.91</v>
      </c>
      <c r="F54" s="93">
        <f t="shared" si="1"/>
        <v>101.3673666414437</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55571.05</v>
      </c>
      <c r="E55" s="247">
        <v>56330.91</v>
      </c>
      <c r="F55" s="93">
        <f t="shared" si="1"/>
        <v>101.3673666414437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11968.439999999999</v>
      </c>
      <c r="E56" s="104">
        <f t="shared" si="11"/>
        <v>729.98</v>
      </c>
      <c r="F56" s="93">
        <f t="shared" si="1"/>
        <v>6.0992075826089289</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729.98</v>
      </c>
      <c r="E57" s="247">
        <v>729.98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11238.46</v>
      </c>
      <c r="E58" s="247"/>
      <c r="F58" s="93">
        <f t="shared" si="1"/>
        <v>0</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39937.410000000003</v>
      </c>
      <c r="E63" s="104">
        <f t="shared" si="12"/>
        <v>39723.49</v>
      </c>
      <c r="F63" s="93">
        <f t="shared" si="1"/>
        <v>99.464361860220762</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39937.410000000003</v>
      </c>
      <c r="E67" s="247">
        <v>39723.49</v>
      </c>
      <c r="F67" s="93">
        <f t="shared" si="1"/>
        <v>99.464361860220762</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1607483.24</v>
      </c>
      <c r="E68" s="104">
        <f t="shared" si="13"/>
        <v>1271166.46</v>
      </c>
      <c r="F68" s="93">
        <f t="shared" si="1"/>
        <v>79.078053715819763</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1184944.08</v>
      </c>
      <c r="E69" s="104">
        <f t="shared" si="14"/>
        <v>797749.59</v>
      </c>
      <c r="F69" s="93">
        <f t="shared" si="1"/>
        <v>67.32381750875534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1184944.08</v>
      </c>
      <c r="E70" s="104">
        <f t="shared" si="15"/>
        <v>797749.59</v>
      </c>
      <c r="F70" s="93">
        <f t="shared" si="1"/>
        <v>67.32381750875534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1184944.08</v>
      </c>
      <c r="E72" s="247">
        <v>797749.59</v>
      </c>
      <c r="F72" s="93">
        <f t="shared" si="1"/>
        <v>67.32381750875534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11429.019999999999</v>
      </c>
      <c r="E78" s="104">
        <f>E79+SUM(E82:E84)-E85+E86</f>
        <v>2836.17</v>
      </c>
      <c r="F78" s="93">
        <f t="shared" si="1"/>
        <v>24.81551349109548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2540.9299999999998</v>
      </c>
      <c r="E83" s="247">
        <v>1566.16</v>
      </c>
      <c r="F83" s="93">
        <f t="shared" si="1"/>
        <v>61.637274541211298</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163.79</v>
      </c>
      <c r="E84" s="247"/>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8724.2999999999993</v>
      </c>
      <c r="E86" s="247">
        <v>1270.01</v>
      </c>
      <c r="F86" s="93">
        <f t="shared" si="1"/>
        <v>14.557156448081795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62507.140000000007</v>
      </c>
      <c r="E146" s="104">
        <f t="shared" si="26"/>
        <v>84566.15</v>
      </c>
      <c r="F146" s="93">
        <f t="shared" si="1"/>
        <v>135.29038442648309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10732.99</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10732.99</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67057.19</v>
      </c>
      <c r="E159" s="247">
        <v>80814.86</v>
      </c>
      <c r="F159" s="93">
        <f t="shared" si="1"/>
        <v>120.51632345465117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7133.32</v>
      </c>
      <c r="E160" s="247">
        <v>6269.37</v>
      </c>
      <c r="F160" s="93">
        <f t="shared" si="1"/>
        <v>87.888528763605166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11683.37</v>
      </c>
      <c r="E163" s="247">
        <v>13251.07</v>
      </c>
      <c r="F163" s="93">
        <f t="shared" si="1"/>
        <v>113.41821751771961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1203.24</v>
      </c>
      <c r="E164" s="104">
        <f t="shared" si="28"/>
        <v>1203.24</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1203.24</v>
      </c>
      <c r="E166" s="247">
        <v>1203.24</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347399.76</v>
      </c>
      <c r="E170" s="104">
        <f t="shared" si="29"/>
        <v>384811.31</v>
      </c>
      <c r="F170" s="93">
        <f t="shared" si="1"/>
        <v>110.76902010525281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347399.76</v>
      </c>
      <c r="E173" s="247">
        <v>384811.31</v>
      </c>
      <c r="F173" s="93">
        <f t="shared" si="1"/>
        <v>110.76902010525281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1808387.8499999999</v>
      </c>
      <c r="E175" s="104">
        <f t="shared" si="30"/>
        <v>1453629.36</v>
      </c>
      <c r="F175" s="93">
        <f t="shared" si="1"/>
        <v>80.382610400750053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593752.76</v>
      </c>
      <c r="E176" s="104">
        <f t="shared" si="31"/>
        <v>601210.64</v>
      </c>
      <c r="F176" s="93">
        <f t="shared" si="1"/>
        <v>101.25605816131281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437385.85000000003</v>
      </c>
      <c r="E177" s="104">
        <f t="shared" si="32"/>
        <v>465149.62</v>
      </c>
      <c r="F177" s="93">
        <f t="shared" si="1"/>
        <v>106.34766076680349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343460.33</v>
      </c>
      <c r="E178" s="247">
        <v>380561.68</v>
      </c>
      <c r="F178" s="93">
        <f t="shared" si="1"/>
        <v>110.80222277780958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22686.52</v>
      </c>
      <c r="E179" s="247">
        <v>30744.3</v>
      </c>
      <c r="F179" s="93">
        <f t="shared" si="1"/>
        <v>135.51791989251768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11.46</v>
      </c>
      <c r="E180" s="104">
        <f t="shared" si="33"/>
        <v>13.21</v>
      </c>
      <c r="F180" s="93">
        <f t="shared" si="1"/>
        <v>115.27050610820244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11.46</v>
      </c>
      <c r="E183" s="247">
        <v>13.21</v>
      </c>
      <c r="F183" s="93">
        <f t="shared" si="1"/>
        <v>115.27050610820244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71227.539999999994</v>
      </c>
      <c r="E188" s="247">
        <v>53830.43</v>
      </c>
      <c r="F188" s="93">
        <f t="shared" si="1"/>
        <v>75.575304159037373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11238.46</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145128.45000000001</v>
      </c>
      <c r="E234" s="104">
        <f t="shared" si="40"/>
        <v>136061.01999999999</v>
      </c>
      <c r="F234" s="93">
        <f t="shared" si="1"/>
        <v>93.752134746839772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10128.450000000001</v>
      </c>
      <c r="E235" s="247">
        <v>1061.02</v>
      </c>
      <c r="F235" s="93">
        <f t="shared" si="1"/>
        <v>10.475640399073894</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135000</v>
      </c>
      <c r="E236" s="247">
        <v>135000</v>
      </c>
      <c r="F236" s="93">
        <f t="shared" si="1"/>
        <v>100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1214635.0899999999</v>
      </c>
      <c r="E237" s="104">
        <f t="shared" si="41"/>
        <v>852418.72000000009</v>
      </c>
      <c r="F237" s="93">
        <f t="shared" si="1"/>
        <v>70.178996722381882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202107.85</v>
      </c>
      <c r="E238" s="104">
        <f t="shared" si="42"/>
        <v>182462.9</v>
      </c>
      <c r="F238" s="93">
        <f t="shared" si="1"/>
        <v>90.279966859278346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202107.85</v>
      </c>
      <c r="E239" s="104">
        <f t="shared" si="43"/>
        <v>182462.9</v>
      </c>
      <c r="F239" s="93">
        <f t="shared" si="1"/>
        <v>90.279966859278346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202107.85</v>
      </c>
      <c r="E240" s="247">
        <v>182462.9</v>
      </c>
      <c r="F240" s="93">
        <f t="shared" si="1"/>
        <v>90.279966859278346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950020.1</v>
      </c>
      <c r="E245" s="104">
        <f t="shared" si="45"/>
        <v>584186.43000000005</v>
      </c>
      <c r="F245" s="93">
        <f t="shared" si="1"/>
        <v>61.492007379633343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999672.08</v>
      </c>
      <c r="E246" s="104">
        <f t="shared" si="46"/>
        <v>599645.17000000004</v>
      </c>
      <c r="F246" s="93">
        <f t="shared" si="1"/>
        <v>59.984187014605837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999672.08</v>
      </c>
      <c r="E247" s="247">
        <v>599645.17000000004</v>
      </c>
      <c r="F247" s="93">
        <f t="shared" si="1"/>
        <v>59.984187014605837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49651.98</v>
      </c>
      <c r="E250" s="104">
        <f t="shared" si="47"/>
        <v>15458.74</v>
      </c>
      <c r="F250" s="93">
        <f t="shared" si="1"/>
        <v>31.134186390955605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49651.98</v>
      </c>
      <c r="E252" s="247">
        <v>15458.74</v>
      </c>
      <c r="F252" s="93">
        <f t="shared" si="1"/>
        <v>31.134186390955605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62507.14</v>
      </c>
      <c r="E255" s="247">
        <v>84566.15</v>
      </c>
      <c r="F255" s="93">
        <f t="shared" si="1"/>
        <v>135.29038442648312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1203.24</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133925.04999999999</v>
      </c>
      <c r="E259" s="104">
        <f t="shared" si="49"/>
        <v>219679.8</v>
      </c>
      <c r="F259" s="93">
        <f t="shared" si="1"/>
        <v>164.03189694534368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133925.04999999999</v>
      </c>
      <c r="E260" s="248">
        <v>219679.8</v>
      </c>
      <c r="F260" s="97">
        <f t="shared" si="1"/>
        <v>164.03189694534368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13327.67</v>
      </c>
      <c r="E264" s="247">
        <v>14593.05</v>
      </c>
      <c r="F264" s="93">
        <f t="shared" si="50"/>
        <v>109.49438273906841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60862.84</v>
      </c>
      <c r="E265" s="247">
        <v>83224.17</v>
      </c>
      <c r="F265" s="93">
        <f t="shared" si="50"/>
        <v>136.74053001798799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1203.24</v>
      </c>
      <c r="E267" s="247">
        <v>1203.24</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7598.24</v>
      </c>
      <c r="E268" s="247">
        <v>376.69</v>
      </c>
      <c r="F268" s="93">
        <f t="shared" si="50"/>
        <v>4.9575954431552569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408.12</v>
      </c>
      <c r="E269" s="247">
        <v>408.12</v>
      </c>
      <c r="F269" s="93">
        <f t="shared" si="50"/>
        <v>100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717.94</v>
      </c>
      <c r="E271" s="247">
        <v>485.2</v>
      </c>
      <c r="F271" s="93">
        <f t="shared" si="50"/>
        <v>67.582249213026145</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6531.94</v>
      </c>
      <c r="E287" s="247">
        <v>5211.54</v>
      </c>
      <c r="F287" s="93">
        <f t="shared" si="50"/>
        <v>79.785484863608673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430853.91</v>
      </c>
      <c r="E288" s="247">
        <v>459938.08</v>
      </c>
      <c r="F288" s="93">
        <f t="shared" si="50"/>
        <v>106.75035535826981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11238.46</v>
      </c>
      <c r="E290" s="247"/>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6144.33</v>
      </c>
      <c r="E295" s="247"/>
      <c r="F295" s="93">
        <f t="shared" si="50"/>
        <v>0</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5488.44</v>
      </c>
      <c r="E298" s="247">
        <f>5211.54+22</f>
        <v>5233.54</v>
      </c>
      <c r="F298" s="93">
        <f t="shared" si="50"/>
        <v>95.355693056679129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52403.75</v>
      </c>
      <c r="E299" s="247">
        <f>40749.37+49</f>
        <v>40798.370000000003</v>
      </c>
      <c r="F299" s="93">
        <f t="shared" si="50"/>
        <v>77.853913126446102</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7191.02</v>
      </c>
      <c r="E302" s="247">
        <v>4536.6899999999996</v>
      </c>
      <c r="F302" s="93">
        <f t="shared" si="50"/>
        <v>63.088268423672844</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31" workbookViewId="0">
      <selection activeCell="E125" sqref="E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5004487.32</v>
      </c>
      <c r="E114" s="81">
        <f t="shared" si="22"/>
        <v>5506169.5499999998</v>
      </c>
      <c r="F114" s="63">
        <f t="shared" si="1"/>
        <v>110.0246478394514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5004487.32</v>
      </c>
      <c r="E122" s="81">
        <f t="shared" si="25"/>
        <v>5506169.5499999998</v>
      </c>
      <c r="F122" s="63">
        <f t="shared" si="1"/>
        <v>110.0246478394514</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5004487.32</v>
      </c>
      <c r="E124" s="249">
        <v>5506169.5499999998</v>
      </c>
      <c r="F124" s="63">
        <f t="shared" si="1"/>
        <v>110.0246478394514</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5004487.32</v>
      </c>
      <c r="E141" s="106">
        <f t="shared" si="28"/>
        <v>5506169.5499999998</v>
      </c>
      <c r="F141" s="82">
        <f t="shared" si="1"/>
        <v>110.0246478394514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273810.78999999998</v>
      </c>
      <c r="E5" s="107">
        <f t="shared" si="0"/>
        <v>284075.01</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272335.78999999998</v>
      </c>
      <c r="E6" s="108">
        <f t="shared" si="1"/>
        <v>275527.8</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272335.78999999998</v>
      </c>
      <c r="E7" s="108">
        <f t="shared" si="2"/>
        <v>275527.8</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272335.78999999998</v>
      </c>
      <c r="E9" s="250">
        <v>275527.8</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1475</v>
      </c>
      <c r="E22" s="108">
        <f t="shared" si="3"/>
        <v>8547.2100000000009</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1475</v>
      </c>
      <c r="E23" s="108">
        <f t="shared" si="4"/>
        <v>8547.2100000000009</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1475</v>
      </c>
      <c r="E25" s="250">
        <v>8416.44</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v>130.77000000000001</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9"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448624.31</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5672146.4900000002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155277.29</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5468077.6000000006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4646252.6500000004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807375.35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11405.83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464.53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2579.2399999999998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48791.6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5655621.1799999997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167608.60999999999</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5427982.5099999998</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4609151.3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799352.54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11404.08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464.53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7610.06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60030.06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465149.62000000011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5211.54</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5211.54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5211.54</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5211.54</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459938.08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49532.19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410405.89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1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2292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ivancica</cp:lastModifiedBy>
  <cp:lastPrinted>2025-01-29T14:22:35Z</cp:lastPrinted>
  <dcterms:created xsi:type="dcterms:W3CDTF">2022-04-01T05:14:30Z</dcterms:created>
  <dcterms:modified xsi:type="dcterms:W3CDTF">2025-01-30T12:48:06Z</dcterms:modified>
</cp:coreProperties>
</file>