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vancica\Documents\PLANOVI\PLAN 2025-2027\REBALANS-2025\"/>
    </mc:Choice>
  </mc:AlternateContent>
  <xr:revisionPtr revIDLastSave="0" documentId="13_ncr:1_{783BB383-6A41-461D-BA31-4EAC8F49B1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2" sheetId="2" r:id="rId1"/>
  </sheets>
  <definedNames>
    <definedName name="_xlnm.Print_Area" localSheetId="0">List2!$A$1:$H$314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9" i="2" l="1"/>
  <c r="H159" i="2"/>
  <c r="F159" i="2"/>
  <c r="H186" i="2"/>
  <c r="H185" i="2"/>
  <c r="H184" i="2"/>
  <c r="H181" i="2"/>
  <c r="H174" i="2"/>
  <c r="G168" i="2"/>
  <c r="H168" i="2"/>
  <c r="F168" i="2"/>
  <c r="F163" i="2"/>
  <c r="G164" i="2"/>
  <c r="F164" i="2"/>
  <c r="H169" i="2"/>
  <c r="H167" i="2"/>
  <c r="H166" i="2"/>
  <c r="H165" i="2"/>
  <c r="H164" i="2" s="1"/>
  <c r="H163" i="2" s="1"/>
  <c r="H146" i="2"/>
  <c r="H126" i="2"/>
  <c r="H122" i="2"/>
  <c r="H109" i="2"/>
  <c r="H104" i="2"/>
  <c r="H88" i="2" s="1"/>
  <c r="H102" i="2"/>
  <c r="H99" i="2"/>
  <c r="H93" i="2"/>
  <c r="H89" i="2"/>
  <c r="H81" i="2"/>
  <c r="H72" i="2"/>
  <c r="H66" i="2"/>
  <c r="H62" i="2"/>
  <c r="H54" i="2"/>
  <c r="H50" i="2"/>
  <c r="H48" i="2"/>
  <c r="H42" i="2"/>
  <c r="H41" i="2"/>
  <c r="H40" i="2" s="1"/>
  <c r="H39" i="2" s="1"/>
  <c r="H38" i="2" s="1"/>
  <c r="H16" i="2"/>
  <c r="H52" i="2"/>
  <c r="H79" i="2"/>
  <c r="H61" i="2" s="1"/>
  <c r="H107" i="2"/>
  <c r="H106" i="2" s="1"/>
  <c r="H121" i="2"/>
  <c r="H120" i="2" s="1"/>
  <c r="H144" i="2"/>
  <c r="H143" i="2" s="1"/>
  <c r="H152" i="2"/>
  <c r="H156" i="2"/>
  <c r="H172" i="2"/>
  <c r="H179" i="2"/>
  <c r="H183" i="2"/>
  <c r="H182" i="2" s="1"/>
  <c r="H190" i="2"/>
  <c r="H232" i="2"/>
  <c r="H231" i="2" s="1"/>
  <c r="H230" i="2" s="1"/>
  <c r="H12" i="2"/>
  <c r="H171" i="2" l="1"/>
  <c r="H87" i="2"/>
  <c r="H60" i="2" s="1"/>
  <c r="H59" i="2" s="1"/>
  <c r="H8" i="2" l="1"/>
  <c r="F183" i="2" l="1"/>
  <c r="F106" i="2"/>
  <c r="F11" i="2"/>
  <c r="F52" i="2"/>
  <c r="F40" i="2" s="1"/>
  <c r="F39" i="2" s="1"/>
  <c r="F38" i="2" s="1"/>
  <c r="F79" i="2"/>
  <c r="F61" i="2" s="1"/>
  <c r="F88" i="2"/>
  <c r="F87" i="2" s="1"/>
  <c r="F116" i="2"/>
  <c r="F121" i="2"/>
  <c r="F140" i="2"/>
  <c r="F144" i="2"/>
  <c r="F143" i="2" s="1"/>
  <c r="F152" i="2"/>
  <c r="F156" i="2"/>
  <c r="F190" i="2"/>
  <c r="F179" i="2"/>
  <c r="F172" i="2"/>
  <c r="F115" i="2" l="1"/>
  <c r="F138" i="2"/>
  <c r="F182" i="2"/>
  <c r="F171" i="2"/>
  <c r="F10" i="2"/>
  <c r="F120" i="2" l="1"/>
  <c r="F60" i="2" s="1"/>
  <c r="F59" i="2" s="1"/>
  <c r="F9" i="2"/>
  <c r="D11" i="2"/>
  <c r="E11" i="2"/>
  <c r="C11" i="2"/>
  <c r="H7" i="2" l="1"/>
  <c r="F8" i="2"/>
  <c r="F7" i="2" l="1"/>
  <c r="G7" i="2" s="1"/>
  <c r="G215" i="2"/>
  <c r="G33" i="2"/>
  <c r="G130" i="2"/>
  <c r="G278" i="2"/>
  <c r="G216" i="2"/>
  <c r="G118" i="2"/>
  <c r="G211" i="2"/>
  <c r="G279" i="2"/>
  <c r="G92" i="2"/>
  <c r="G124" i="2"/>
  <c r="G271" i="2"/>
  <c r="G46" i="2"/>
  <c r="G202" i="2"/>
  <c r="G65" i="2"/>
  <c r="G286" i="2"/>
  <c r="G64" i="2"/>
  <c r="G227" i="2"/>
  <c r="G139" i="2"/>
  <c r="G29" i="2"/>
  <c r="G187" i="2"/>
  <c r="G53" i="2"/>
  <c r="G106" i="2"/>
  <c r="G116" i="2"/>
  <c r="G214" i="2"/>
  <c r="G107" i="2"/>
  <c r="G160" i="2"/>
  <c r="G83" i="2"/>
  <c r="G114" i="2"/>
  <c r="G171" i="2"/>
  <c r="G235" i="2"/>
  <c r="G88" i="2"/>
  <c r="G123" i="2"/>
  <c r="G204" i="2"/>
  <c r="G78" i="2"/>
  <c r="G84" i="2"/>
  <c r="G183" i="2"/>
  <c r="G101" i="2"/>
  <c r="G273" i="2"/>
  <c r="G246" i="2"/>
  <c r="G200" i="2"/>
  <c r="G274" i="2"/>
  <c r="G162" i="2"/>
  <c r="G115" i="2"/>
  <c r="G129" i="2"/>
  <c r="G210" i="2"/>
  <c r="G156" i="2"/>
  <c r="G143" i="2"/>
  <c r="G121" i="2"/>
  <c r="G158" i="2"/>
  <c r="G277" i="2"/>
  <c r="G36" i="2"/>
  <c r="G39" i="2"/>
  <c r="G170" i="2"/>
  <c r="G52" i="2"/>
  <c r="G161" i="2"/>
  <c r="G212" i="2"/>
  <c r="G252" i="2"/>
  <c r="G22" i="2"/>
  <c r="G275" i="2"/>
  <c r="G138" i="2"/>
  <c r="G112" i="2"/>
  <c r="G245" i="2"/>
  <c r="G209" i="2"/>
  <c r="G262" i="2"/>
  <c r="G144" i="2"/>
  <c r="G120" i="2"/>
  <c r="G288" i="2"/>
  <c r="G97" i="2"/>
  <c r="G55" i="2"/>
  <c r="G40" i="2"/>
  <c r="G127" i="2"/>
  <c r="G231" i="2"/>
  <c r="G303" i="2"/>
  <c r="G37" i="2"/>
  <c r="G38" i="2"/>
  <c r="G251" i="2"/>
  <c r="G206" i="2"/>
  <c r="G228" i="2"/>
  <c r="G256" i="2"/>
  <c r="G300" i="2"/>
  <c r="G155" i="2"/>
  <c r="G94" i="2"/>
  <c r="G213" i="2"/>
  <c r="G91" i="2"/>
  <c r="G261" i="2"/>
  <c r="G147" i="2"/>
  <c r="G291" i="2"/>
  <c r="G71" i="2"/>
  <c r="G47" i="2"/>
  <c r="G230" i="2"/>
  <c r="G87" i="2"/>
  <c r="G74" i="2"/>
  <c r="G85" i="2"/>
  <c r="G61" i="2"/>
  <c r="G75" i="2"/>
  <c r="G272" i="2"/>
  <c r="G282" i="2"/>
  <c r="G134" i="2"/>
  <c r="G224" i="2"/>
  <c r="G196" i="2"/>
  <c r="G254" i="2"/>
  <c r="G76" i="2"/>
  <c r="G193" i="2"/>
  <c r="G20" i="2"/>
  <c r="H11" i="2"/>
  <c r="H10" i="2" s="1"/>
  <c r="G283" i="2"/>
  <c r="G290" i="2"/>
  <c r="G259" i="2"/>
  <c r="G248" i="2"/>
  <c r="G57" i="2"/>
  <c r="G82" i="2"/>
  <c r="G15" i="2"/>
  <c r="G69" i="2"/>
  <c r="G128" i="2"/>
  <c r="G201" i="2"/>
  <c r="G113" i="2"/>
  <c r="G249" i="2"/>
  <c r="G137" i="2"/>
  <c r="G281" i="2"/>
  <c r="G119" i="2"/>
  <c r="G226" i="2"/>
  <c r="G23" i="2"/>
  <c r="G310" i="2"/>
  <c r="G311" i="2"/>
  <c r="G182" i="2"/>
  <c r="G28" i="2"/>
  <c r="G43" i="2"/>
  <c r="G203" i="2"/>
  <c r="G299" i="2"/>
  <c r="G217" i="2"/>
  <c r="G98" i="2"/>
  <c r="G240" i="2"/>
  <c r="G205" i="2"/>
  <c r="G145" i="2"/>
  <c r="G163" i="2"/>
  <c r="G63" i="2"/>
  <c r="G197" i="2"/>
  <c r="G67" i="2"/>
  <c r="G125" i="2"/>
  <c r="G219" i="2"/>
  <c r="G257" i="2"/>
  <c r="G176" i="2"/>
  <c r="G208" i="2"/>
  <c r="G45" i="2"/>
  <c r="G280" i="2"/>
  <c r="G198" i="2"/>
  <c r="G70" i="2"/>
  <c r="G207" i="2"/>
  <c r="G268" i="2"/>
  <c r="G58" i="2"/>
  <c r="G304" i="2"/>
  <c r="G150" i="2"/>
  <c r="G14" i="2"/>
  <c r="G255" i="2"/>
  <c r="G73" i="2"/>
  <c r="G308" i="2"/>
  <c r="G263" i="2"/>
  <c r="G96" i="2"/>
  <c r="G79" i="2"/>
  <c r="G60" i="2"/>
  <c r="G30" i="2"/>
  <c r="G51" i="2"/>
  <c r="G117" i="2"/>
  <c r="G307" i="2"/>
  <c r="G142" i="2"/>
  <c r="G285" i="2"/>
  <c r="G131" i="2"/>
  <c r="G86" i="2"/>
  <c r="G199" i="2"/>
  <c r="G24" i="2"/>
  <c r="G132" i="2"/>
  <c r="G305" i="2"/>
  <c r="G284" i="2"/>
  <c r="G189" i="2"/>
  <c r="G56" i="2"/>
  <c r="G244" i="2"/>
  <c r="G229" i="2"/>
  <c r="G292" i="2"/>
  <c r="G236" i="2"/>
  <c r="G301" i="2"/>
  <c r="G177" i="2"/>
  <c r="G296" i="2"/>
  <c r="G265" i="2"/>
  <c r="G258" i="2"/>
  <c r="G309" i="2"/>
  <c r="G105" i="2"/>
  <c r="G302" i="2"/>
  <c r="G312" i="2"/>
  <c r="G68" i="2"/>
  <c r="G151" i="2"/>
  <c r="G218" i="2"/>
  <c r="G108" i="2"/>
  <c r="G25" i="2"/>
  <c r="G298" i="2"/>
  <c r="G195" i="2"/>
  <c r="G34" i="2"/>
  <c r="G18" i="2"/>
  <c r="G31" i="2"/>
  <c r="G21" i="2"/>
  <c r="G110" i="2"/>
  <c r="G247" i="2"/>
  <c r="G225" i="2"/>
  <c r="G306" i="2"/>
  <c r="G140" i="2"/>
  <c r="G232" i="2"/>
  <c r="G59" i="2"/>
  <c r="G44" i="2"/>
  <c r="G19" i="2"/>
  <c r="G188" i="2"/>
  <c r="G250" i="2"/>
  <c r="G241" i="2"/>
  <c r="G80" i="2"/>
  <c r="G287" i="2"/>
  <c r="G149" i="2"/>
  <c r="G289" i="2"/>
  <c r="G267" i="2"/>
  <c r="G90" i="2"/>
  <c r="G175" i="2"/>
  <c r="G135" i="2"/>
  <c r="G100" i="2"/>
  <c r="G26" i="2"/>
  <c r="G133" i="2"/>
  <c r="G242" i="2"/>
  <c r="G264" i="2"/>
  <c r="G260" i="2"/>
  <c r="G35" i="2"/>
  <c r="G253" i="2"/>
  <c r="G180" i="2"/>
  <c r="G234" i="2"/>
  <c r="G95" i="2"/>
  <c r="G32" i="2"/>
  <c r="G266" i="2"/>
  <c r="G194" i="2"/>
  <c r="G111" i="2"/>
  <c r="G297" i="2"/>
  <c r="G223" i="2"/>
  <c r="G238" i="2"/>
  <c r="G294" i="2"/>
  <c r="G270" i="2"/>
  <c r="G221" i="2"/>
  <c r="G27" i="2"/>
  <c r="G313" i="2"/>
  <c r="G237" i="2"/>
  <c r="G136" i="2"/>
  <c r="G179" i="2"/>
  <c r="G141" i="2"/>
  <c r="G49" i="2"/>
  <c r="G295" i="2"/>
  <c r="G190" i="2"/>
  <c r="G269" i="2"/>
  <c r="G276" i="2"/>
  <c r="G148" i="2"/>
  <c r="G178" i="2"/>
  <c r="G13" i="2"/>
  <c r="G239" i="2"/>
  <c r="G103" i="2"/>
  <c r="G222" i="2"/>
  <c r="G220" i="2"/>
  <c r="G17" i="2"/>
  <c r="G293" i="2"/>
  <c r="G243" i="2"/>
  <c r="G172" i="2"/>
  <c r="G152" i="2"/>
  <c r="G8" i="2" l="1"/>
  <c r="G11" i="2"/>
  <c r="G10" i="2"/>
  <c r="H9" i="2"/>
  <c r="G9" i="2" s="1"/>
</calcChain>
</file>

<file path=xl/sharedStrings.xml><?xml version="1.0" encoding="utf-8"?>
<sst xmlns="http://schemas.openxmlformats.org/spreadsheetml/2006/main" count="511" uniqueCount="136">
  <si>
    <t>A679071</t>
  </si>
  <si>
    <t>Vlastiti prihodi</t>
  </si>
  <si>
    <t>Rashodi za nabavu nefinancijske imovine</t>
  </si>
  <si>
    <t>Rashodi za nabavu proizvedene dugotrajne imovine</t>
  </si>
  <si>
    <t>Ostali prihodi za posebne namjene</t>
  </si>
  <si>
    <t>Rashodi poslovanja</t>
  </si>
  <si>
    <t>Rashodi za zaposlene</t>
  </si>
  <si>
    <t>Materijalni rashodi</t>
  </si>
  <si>
    <t>Financijski rashodi</t>
  </si>
  <si>
    <t>Rashodi za dodatna ulaganja na nefinancijskoj imovini</t>
  </si>
  <si>
    <t>Pomoći EU</t>
  </si>
  <si>
    <t>Subvencije</t>
  </si>
  <si>
    <t>Pomoći dane u inozemstvo i unutar općeg proračuna</t>
  </si>
  <si>
    <t>Rashodi za nabavu neproizvedene dugotrajne imovine</t>
  </si>
  <si>
    <t>Ostale pomoći</t>
  </si>
  <si>
    <t>Naknade građanima i kućanstvima na temelju osiguranja i druge naknade</t>
  </si>
  <si>
    <t>Rashodi za donacije, kazne, naknade šteta i kapitalne pomoći</t>
  </si>
  <si>
    <t>Donacije</t>
  </si>
  <si>
    <t>A621003</t>
  </si>
  <si>
    <t>REDOVNA DJELATNOST SVEUČILIŠTA U OSIJEKU</t>
  </si>
  <si>
    <t>A679090</t>
  </si>
  <si>
    <t>REDOVNA DJELATNOST SVEUČILIŠTA U OSIJEKU (IZ EVIDENCIJSKIH PRIHODA)</t>
  </si>
  <si>
    <t>Razdjel (O1) - atribut podprograma (P3)</t>
  </si>
  <si>
    <t/>
  </si>
  <si>
    <t>Ukupni rezultat</t>
  </si>
  <si>
    <t>080</t>
  </si>
  <si>
    <t>MINISTARSTVO ZNANOSTI I OBRAZOVANJA</t>
  </si>
  <si>
    <t>nikolina kontrola</t>
  </si>
  <si>
    <t>08006</t>
  </si>
  <si>
    <t>Sveučilišta i veleučilišta u Republici Hrvatskoj</t>
  </si>
  <si>
    <t>3705</t>
  </si>
  <si>
    <t>VISOKO OBRAZOVANJE</t>
  </si>
  <si>
    <t>0942</t>
  </si>
  <si>
    <t>Drugi stupanj visoke naobrazbe</t>
  </si>
  <si>
    <t>11</t>
  </si>
  <si>
    <t>Opći prihodi i primici</t>
  </si>
  <si>
    <t>31</t>
  </si>
  <si>
    <t>311</t>
  </si>
  <si>
    <t>Plaće (Bruto)</t>
  </si>
  <si>
    <t>312</t>
  </si>
  <si>
    <t>Ostali rashodi za zaposlene</t>
  </si>
  <si>
    <t>313</t>
  </si>
  <si>
    <t>Doprinosi na plaće</t>
  </si>
  <si>
    <t>32</t>
  </si>
  <si>
    <t>321</t>
  </si>
  <si>
    <t>Naknade troškova zaposlenima</t>
  </si>
  <si>
    <t>323</t>
  </si>
  <si>
    <t>Rashodi za usluge</t>
  </si>
  <si>
    <t>Ostali nespomenuti rashodi poslovanja</t>
  </si>
  <si>
    <t>Tekuće donacije u novcu</t>
  </si>
  <si>
    <t>A679110</t>
  </si>
  <si>
    <t>POTPORA UMJETNIČKIM STUDIJIMA</t>
  </si>
  <si>
    <t>Intelektualne i osobne usluge</t>
  </si>
  <si>
    <t>A621038</t>
  </si>
  <si>
    <t>PROGRAMI VJEŽBAONICA VISOKIH UČILIŠTA</t>
  </si>
  <si>
    <t>A621181</t>
  </si>
  <si>
    <t>PRAVOMOĆNE SUDSKE PRESUDE</t>
  </si>
  <si>
    <t>329</t>
  </si>
  <si>
    <t>A622122</t>
  </si>
  <si>
    <t>PROGRAMSKO FINANCIRANJE JAVNIH VISOKIH UČILIŠTA</t>
  </si>
  <si>
    <t>322</t>
  </si>
  <si>
    <t>Rashodi za materijal i energiju</t>
  </si>
  <si>
    <t>324</t>
  </si>
  <si>
    <t>Naknade troškova osobama izvan radnog odnosa</t>
  </si>
  <si>
    <t>34</t>
  </si>
  <si>
    <t>343</t>
  </si>
  <si>
    <t>Ostali financijski rashodi</t>
  </si>
  <si>
    <t>Ostali rashodi</t>
  </si>
  <si>
    <t>Rashodi za nabavu nefinacijske imovine</t>
  </si>
  <si>
    <t>Postrojenja i oprema</t>
  </si>
  <si>
    <t>Knjige, umjetnička djela i ostale izložbene vrijednosti</t>
  </si>
  <si>
    <t>Rashodi za nabavu plemenitih metala i ostalih pohranjenih vrijednosti</t>
  </si>
  <si>
    <t>37</t>
  </si>
  <si>
    <t>372</t>
  </si>
  <si>
    <t>Ostale naknade građanima i kućanstvima iz proračuna</t>
  </si>
  <si>
    <t>38</t>
  </si>
  <si>
    <t>381</t>
  </si>
  <si>
    <t>Tekuće donacije</t>
  </si>
  <si>
    <t>42</t>
  </si>
  <si>
    <t>422</t>
  </si>
  <si>
    <t>424</t>
  </si>
  <si>
    <t>45</t>
  </si>
  <si>
    <t>451</t>
  </si>
  <si>
    <t>Dodatna ulaganja na građevinskim objektima</t>
  </si>
  <si>
    <t>Izdaci za otplatu glavnice primljenih kredita i zajmova</t>
  </si>
  <si>
    <t>43</t>
  </si>
  <si>
    <t>Nematerijalna imovina</t>
  </si>
  <si>
    <t>Nematerijalna proizvedena imovina</t>
  </si>
  <si>
    <t>52</t>
  </si>
  <si>
    <t>61</t>
  </si>
  <si>
    <t>71</t>
  </si>
  <si>
    <t>Prihodi od nefin. imovine i nadoknade št</t>
  </si>
  <si>
    <t>EU PROJEKTI NSVEUČILIŠTA U OSIJEKU (IZ EVIDENCIJSKIH PRIHODA)</t>
  </si>
  <si>
    <t>51</t>
  </si>
  <si>
    <t xml:space="preserve">Ostali rashodi za zaposlene </t>
  </si>
  <si>
    <t>Rashodi za nabavu proizvedene dug. imovine</t>
  </si>
  <si>
    <t>36</t>
  </si>
  <si>
    <t>Prihodi za posebne namjene</t>
  </si>
  <si>
    <t>Europski fond za regionalni razvoj (EFRR</t>
  </si>
  <si>
    <t>K679084</t>
  </si>
  <si>
    <t>OP KONKURENTNOST I KOHEZIJA 2014.-2020., PRIORITET 1, 9 i 10</t>
  </si>
  <si>
    <t>12</t>
  </si>
  <si>
    <t>Sredstva učešća za pomoći</t>
  </si>
  <si>
    <t>35</t>
  </si>
  <si>
    <t>563</t>
  </si>
  <si>
    <t>K679128</t>
  </si>
  <si>
    <t>Stvaranje okvira za privlačenje studenata i istraživača na STEM i ICT područjima -NPOO (C3.2.R2)</t>
  </si>
  <si>
    <t>Mehanizam za oporavak i otpornost</t>
  </si>
  <si>
    <t>A679071.101</t>
  </si>
  <si>
    <t>HORIZON-MISS-2022-OCEAN-01-101112736 Restore4Life</t>
  </si>
  <si>
    <t>A679071.065</t>
  </si>
  <si>
    <t>Prilagodba mjera populacije komaraca klimatskim promjenama</t>
  </si>
  <si>
    <t>A621183</t>
  </si>
  <si>
    <t>STIPENDIJE I ŠKOLARINE ZA DOKTORSKI STUDIJ</t>
  </si>
  <si>
    <t>3</t>
  </si>
  <si>
    <t>A679071.018</t>
  </si>
  <si>
    <t>ERAMCA-Procjena ekološkog rizika
 i ublažavanje imovine kulturne baštine u Srednjoj Aziji</t>
  </si>
  <si>
    <t>A679071.073</t>
  </si>
  <si>
    <t>'Partnership for Virtual Laboratories in Civil Engineering - PARFORCE (pr. broj: 2020-1-DE01-KA226-HE-005783)</t>
  </si>
  <si>
    <t xml:space="preserve"> A679071.085</t>
  </si>
  <si>
    <t>EYES HEARTS HANDS Urban Revolution</t>
  </si>
  <si>
    <t>A679071.005</t>
  </si>
  <si>
    <t>ERASMUS+ projekt individualne mobilnosti,
nastavnog i nenastavnog osoblja kroz boravak na inozemnim ustanovama</t>
  </si>
  <si>
    <t xml:space="preserve"> A679071.087</t>
  </si>
  <si>
    <t>Intelligent Methods for Structures
Elements and Materials</t>
  </si>
  <si>
    <t>K679084.005</t>
  </si>
  <si>
    <t>Razvoj i primjena naprednih građevinskih
materijala za izgradnju zdravih zgrada: zaštita od neionizirajućeg zračenja</t>
  </si>
  <si>
    <t>A679071.086</t>
  </si>
  <si>
    <t>Documenting chardak house for preserving
 endangered wooden structure along Drava and Danube rivers in Croatia EWAP2010LG</t>
  </si>
  <si>
    <t>4</t>
  </si>
  <si>
    <t>KONSOLIDIRANO- IZMJENE I DOPUNE FINANCIJSKOG PLANA 2025.- SVEUČILIŠTE JOSIPA JURJA STROSSMAYERA U OSIJEKU</t>
  </si>
  <si>
    <t>Povećanje/ Smanjenje</t>
  </si>
  <si>
    <t>Plan 2025.</t>
  </si>
  <si>
    <t>Novi plan 2025.</t>
  </si>
  <si>
    <t>LIMIT MZOM (NN 134/2025.)</t>
  </si>
  <si>
    <t>PRAVNI FAKULTT OSIJEK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</si>
</sst>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0" fillId="0" borderId="1" xfId="0" applyBorder="1"/>
    <xf numFmtId="3" fontId="3" fillId="2" borderId="1" xfId="0" applyNumberFormat="1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 wrapText="1"/>
    </xf>
    <xf numFmtId="3" fontId="0" fillId="0" borderId="1" xfId="0" applyNumberFormat="1" applyBorder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wrapText="1"/>
    </xf>
    <xf numFmtId="0" fontId="12" fillId="0" borderId="1" xfId="0" applyFont="1" applyBorder="1"/>
    <xf numFmtId="0" fontId="12" fillId="0" borderId="0" xfId="0" applyFont="1"/>
    <xf numFmtId="0" fontId="13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wrapText="1"/>
    </xf>
    <xf numFmtId="3" fontId="0" fillId="6" borderId="1" xfId="0" applyNumberFormat="1" applyFill="1" applyBorder="1"/>
    <xf numFmtId="0" fontId="0" fillId="6" borderId="1" xfId="0" applyFill="1" applyBorder="1"/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wrapText="1"/>
    </xf>
    <xf numFmtId="0" fontId="4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0" fillId="0" borderId="12" xfId="0" applyBorder="1"/>
    <xf numFmtId="3" fontId="0" fillId="0" borderId="1" xfId="0" applyNumberFormat="1" applyFill="1" applyBorder="1"/>
    <xf numFmtId="3" fontId="14" fillId="0" borderId="1" xfId="0" applyNumberFormat="1" applyFont="1" applyBorder="1"/>
    <xf numFmtId="0" fontId="1" fillId="5" borderId="2" xfId="0" applyFont="1" applyFill="1" applyBorder="1" applyAlignment="1">
      <alignment horizontal="center" wrapText="1"/>
    </xf>
    <xf numFmtId="0" fontId="1" fillId="5" borderId="3" xfId="0" applyFont="1" applyFill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wrapText="1"/>
    </xf>
    <xf numFmtId="3" fontId="0" fillId="7" borderId="1" xfId="0" applyNumberFormat="1" applyFill="1" applyBorder="1"/>
    <xf numFmtId="0" fontId="0" fillId="7" borderId="1" xfId="0" applyFill="1" applyBorder="1"/>
    <xf numFmtId="0" fontId="9" fillId="7" borderId="1" xfId="0" applyFont="1" applyFill="1" applyBorder="1" applyAlignment="1">
      <alignment horizontal="center"/>
    </xf>
    <xf numFmtId="0" fontId="9" fillId="7" borderId="1" xfId="0" applyFont="1" applyFill="1" applyBorder="1" applyAlignment="1">
      <alignment wrapText="1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B7E48-CE35-4282-8AA8-4B2DDEEDD761}">
  <sheetPr>
    <outlinePr summaryBelow="0"/>
  </sheetPr>
  <dimension ref="A1:M313"/>
  <sheetViews>
    <sheetView tabSelected="1" topLeftCell="A205" workbookViewId="0">
      <selection sqref="A1:H314"/>
    </sheetView>
  </sheetViews>
  <sheetFormatPr defaultRowHeight="24.75" customHeight="1" outlineLevelRow="2" x14ac:dyDescent="0.25"/>
  <cols>
    <col min="1" max="1" width="16.5703125" customWidth="1"/>
    <col min="2" max="2" width="24.42578125" customWidth="1"/>
    <col min="3" max="3" width="10.140625" hidden="1" customWidth="1"/>
    <col min="4" max="4" width="0" hidden="1" customWidth="1"/>
    <col min="5" max="5" width="10.85546875" hidden="1" customWidth="1"/>
    <col min="6" max="6" width="14.42578125" customWidth="1"/>
    <col min="7" max="7" width="13.28515625" customWidth="1"/>
    <col min="8" max="8" width="14.42578125" customWidth="1"/>
  </cols>
  <sheetData>
    <row r="1" spans="1:13" ht="50.25" customHeight="1" x14ac:dyDescent="0.25">
      <c r="A1" s="34" t="s">
        <v>130</v>
      </c>
      <c r="B1" s="35"/>
      <c r="C1" s="38" t="s">
        <v>134</v>
      </c>
      <c r="D1" s="39"/>
      <c r="E1" s="40"/>
    </row>
    <row r="2" spans="1:13" ht="24.75" customHeight="1" x14ac:dyDescent="0.25">
      <c r="A2" s="9"/>
      <c r="B2" s="9"/>
      <c r="C2" s="41"/>
      <c r="D2" s="42"/>
      <c r="E2" s="43"/>
      <c r="F2" s="36" t="s">
        <v>135</v>
      </c>
      <c r="G2" s="36"/>
      <c r="H2" s="37"/>
    </row>
    <row r="3" spans="1:13" ht="24.75" customHeight="1" x14ac:dyDescent="0.25">
      <c r="A3" s="1" t="s">
        <v>22</v>
      </c>
      <c r="B3" s="2" t="s">
        <v>23</v>
      </c>
      <c r="C3" s="8" t="s">
        <v>132</v>
      </c>
      <c r="D3" s="8" t="s">
        <v>131</v>
      </c>
      <c r="E3" s="8" t="s">
        <v>133</v>
      </c>
      <c r="F3" s="8" t="s">
        <v>132</v>
      </c>
      <c r="G3" s="8" t="s">
        <v>131</v>
      </c>
      <c r="H3" s="8" t="s">
        <v>133</v>
      </c>
    </row>
    <row r="4" spans="1:13" ht="24.75" customHeight="1" x14ac:dyDescent="0.25">
      <c r="A4" s="1" t="s">
        <v>24</v>
      </c>
      <c r="B4" s="2" t="s">
        <v>23</v>
      </c>
      <c r="C4" s="7"/>
      <c r="D4" s="7"/>
      <c r="E4" s="7"/>
      <c r="F4" s="7"/>
      <c r="G4" s="7"/>
      <c r="H4" s="7"/>
    </row>
    <row r="5" spans="1:13" ht="24.75" customHeight="1" x14ac:dyDescent="0.25">
      <c r="A5" s="3" t="s">
        <v>25</v>
      </c>
      <c r="B5" s="2" t="s">
        <v>26</v>
      </c>
      <c r="C5" s="7"/>
      <c r="D5" s="7"/>
      <c r="E5" s="7"/>
      <c r="F5" s="7"/>
      <c r="G5" s="7"/>
      <c r="H5" s="7"/>
    </row>
    <row r="6" spans="1:13" ht="24.75" customHeight="1" x14ac:dyDescent="0.25">
      <c r="A6" s="3"/>
      <c r="B6" s="2" t="s">
        <v>27</v>
      </c>
      <c r="C6" s="7"/>
      <c r="D6" s="7"/>
      <c r="E6" s="7"/>
      <c r="F6" s="7"/>
      <c r="G6" s="7"/>
      <c r="H6" s="7"/>
    </row>
    <row r="7" spans="1:13" ht="24.75" customHeight="1" x14ac:dyDescent="0.25">
      <c r="A7" s="3" t="s">
        <v>28</v>
      </c>
      <c r="B7" s="2" t="s">
        <v>29</v>
      </c>
      <c r="C7" s="7"/>
      <c r="D7" s="7"/>
      <c r="E7" s="7"/>
      <c r="F7" s="10">
        <f>F8</f>
        <v>5482501</v>
      </c>
      <c r="G7" s="10">
        <f>H7-F7</f>
        <v>261233</v>
      </c>
      <c r="H7" s="10">
        <f>H8</f>
        <v>5743734</v>
      </c>
    </row>
    <row r="8" spans="1:13" ht="24.75" customHeight="1" x14ac:dyDescent="0.25">
      <c r="A8" s="3" t="s">
        <v>30</v>
      </c>
      <c r="B8" s="2" t="s">
        <v>31</v>
      </c>
      <c r="C8" s="7"/>
      <c r="D8" s="7"/>
      <c r="E8" s="7"/>
      <c r="F8" s="10">
        <f>F9+F21+F24+F29+F38+F59+F159</f>
        <v>5482501</v>
      </c>
      <c r="G8" s="10">
        <f t="shared" ref="G8:H8" si="0">G9+G21+G24+G29+G38+G59+G159</f>
        <v>261233</v>
      </c>
      <c r="H8" s="10">
        <f t="shared" si="0"/>
        <v>5743734</v>
      </c>
      <c r="L8" s="50"/>
      <c r="M8" s="50"/>
    </row>
    <row r="9" spans="1:13" ht="24.75" customHeight="1" x14ac:dyDescent="0.25">
      <c r="A9" s="23" t="s">
        <v>18</v>
      </c>
      <c r="B9" s="24" t="s">
        <v>19</v>
      </c>
      <c r="C9" s="25">
        <v>72290130</v>
      </c>
      <c r="D9" s="25">
        <v>4133162</v>
      </c>
      <c r="E9" s="25">
        <v>76423292</v>
      </c>
      <c r="F9" s="7">
        <f>F10</f>
        <v>3811606</v>
      </c>
      <c r="G9" s="10">
        <f t="shared" ref="G9:G71" si="1">H9-F9</f>
        <v>327193</v>
      </c>
      <c r="H9" s="10">
        <f>H10</f>
        <v>4138799</v>
      </c>
    </row>
    <row r="10" spans="1:13" ht="24.75" customHeight="1" x14ac:dyDescent="0.25">
      <c r="A10" s="3" t="s">
        <v>32</v>
      </c>
      <c r="B10" s="2" t="s">
        <v>33</v>
      </c>
      <c r="C10" s="7"/>
      <c r="D10" s="7"/>
      <c r="E10" s="7"/>
      <c r="F10" s="7">
        <f>F11</f>
        <v>3811606</v>
      </c>
      <c r="G10" s="10">
        <f t="shared" si="1"/>
        <v>327193</v>
      </c>
      <c r="H10" s="10">
        <f>H11</f>
        <v>4138799</v>
      </c>
    </row>
    <row r="11" spans="1:13" ht="24.75" customHeight="1" x14ac:dyDescent="0.25">
      <c r="A11" s="44" t="s">
        <v>34</v>
      </c>
      <c r="B11" s="45" t="s">
        <v>35</v>
      </c>
      <c r="C11" s="46">
        <f>C12+C16+C20</f>
        <v>72290130</v>
      </c>
      <c r="D11" s="46">
        <f t="shared" ref="D11:E11" si="2">D12+D16+D20</f>
        <v>4133162</v>
      </c>
      <c r="E11" s="46">
        <f t="shared" si="2"/>
        <v>76423292</v>
      </c>
      <c r="F11" s="47">
        <f>F12+F16</f>
        <v>3811606</v>
      </c>
      <c r="G11" s="46">
        <f t="shared" si="1"/>
        <v>327193</v>
      </c>
      <c r="H11" s="46">
        <f>H12+H16+H20</f>
        <v>4138799</v>
      </c>
    </row>
    <row r="12" spans="1:13" ht="24.75" customHeight="1" outlineLevel="1" x14ac:dyDescent="0.25">
      <c r="A12" s="5" t="s">
        <v>36</v>
      </c>
      <c r="B12" s="2" t="s">
        <v>6</v>
      </c>
      <c r="C12" s="10">
        <v>71074581</v>
      </c>
      <c r="D12" s="10">
        <v>4119000</v>
      </c>
      <c r="E12" s="10">
        <v>75193581</v>
      </c>
      <c r="F12" s="7">
        <v>3765871</v>
      </c>
      <c r="G12" s="10">
        <v>321716</v>
      </c>
      <c r="H12" s="32">
        <f>+F12+G12</f>
        <v>4087587</v>
      </c>
    </row>
    <row r="13" spans="1:13" ht="24.75" customHeight="1" outlineLevel="1" x14ac:dyDescent="0.25">
      <c r="A13" s="3" t="s">
        <v>37</v>
      </c>
      <c r="B13" s="2" t="s">
        <v>38</v>
      </c>
      <c r="C13" s="7"/>
      <c r="D13" s="7"/>
      <c r="E13" s="7"/>
      <c r="F13" s="7"/>
      <c r="G13" s="10">
        <f t="shared" si="1"/>
        <v>0</v>
      </c>
      <c r="H13" s="7"/>
    </row>
    <row r="14" spans="1:13" ht="24.75" customHeight="1" outlineLevel="1" x14ac:dyDescent="0.25">
      <c r="A14" s="3" t="s">
        <v>39</v>
      </c>
      <c r="B14" s="2" t="s">
        <v>40</v>
      </c>
      <c r="C14" s="7"/>
      <c r="D14" s="7"/>
      <c r="E14" s="7"/>
      <c r="F14" s="7"/>
      <c r="G14" s="10">
        <f t="shared" si="1"/>
        <v>0</v>
      </c>
      <c r="H14" s="7"/>
    </row>
    <row r="15" spans="1:13" ht="24.75" customHeight="1" outlineLevel="1" x14ac:dyDescent="0.25">
      <c r="A15" s="3" t="s">
        <v>41</v>
      </c>
      <c r="B15" s="2" t="s">
        <v>42</v>
      </c>
      <c r="C15" s="7"/>
      <c r="D15" s="7"/>
      <c r="E15" s="7"/>
      <c r="F15" s="7"/>
      <c r="G15" s="10">
        <f t="shared" si="1"/>
        <v>0</v>
      </c>
      <c r="H15" s="7"/>
    </row>
    <row r="16" spans="1:13" ht="24.75" customHeight="1" outlineLevel="1" x14ac:dyDescent="0.25">
      <c r="A16" s="5" t="s">
        <v>43</v>
      </c>
      <c r="B16" s="2" t="s">
        <v>7</v>
      </c>
      <c r="C16" s="10">
        <v>1140537</v>
      </c>
      <c r="D16" s="10">
        <v>14162</v>
      </c>
      <c r="E16" s="10">
        <v>1154699</v>
      </c>
      <c r="F16" s="7">
        <v>45735</v>
      </c>
      <c r="G16" s="10">
        <v>5477</v>
      </c>
      <c r="H16" s="32">
        <f>+F16+G16</f>
        <v>51212</v>
      </c>
    </row>
    <row r="17" spans="1:8" ht="24.75" customHeight="1" outlineLevel="1" x14ac:dyDescent="0.25">
      <c r="A17" s="3" t="s">
        <v>44</v>
      </c>
      <c r="B17" s="2" t="s">
        <v>45</v>
      </c>
      <c r="C17" s="7"/>
      <c r="D17" s="7"/>
      <c r="E17" s="7"/>
      <c r="F17" s="7"/>
      <c r="G17" s="10">
        <f t="shared" si="1"/>
        <v>0</v>
      </c>
      <c r="H17" s="7"/>
    </row>
    <row r="18" spans="1:8" ht="24.75" customHeight="1" outlineLevel="1" x14ac:dyDescent="0.25">
      <c r="A18" s="3" t="s">
        <v>46</v>
      </c>
      <c r="B18" s="2" t="s">
        <v>47</v>
      </c>
      <c r="C18" s="7"/>
      <c r="D18" s="7"/>
      <c r="E18" s="7"/>
      <c r="F18" s="7"/>
      <c r="G18" s="10">
        <f t="shared" si="1"/>
        <v>0</v>
      </c>
      <c r="H18" s="7"/>
    </row>
    <row r="19" spans="1:8" ht="24.75" customHeight="1" outlineLevel="1" x14ac:dyDescent="0.25">
      <c r="A19" s="3">
        <v>329</v>
      </c>
      <c r="B19" s="2" t="s">
        <v>48</v>
      </c>
      <c r="C19" s="7"/>
      <c r="D19" s="7"/>
      <c r="E19" s="7"/>
      <c r="F19" s="7"/>
      <c r="G19" s="10">
        <f t="shared" si="1"/>
        <v>0</v>
      </c>
      <c r="H19" s="7"/>
    </row>
    <row r="20" spans="1:8" ht="24.75" customHeight="1" outlineLevel="1" x14ac:dyDescent="0.25">
      <c r="A20" s="5">
        <v>38</v>
      </c>
      <c r="B20" s="2" t="s">
        <v>49</v>
      </c>
      <c r="C20" s="10">
        <v>75012</v>
      </c>
      <c r="D20" s="7"/>
      <c r="E20" s="10">
        <v>75012</v>
      </c>
      <c r="F20" s="7"/>
      <c r="G20" s="10">
        <f t="shared" si="1"/>
        <v>0</v>
      </c>
      <c r="H20" s="7"/>
    </row>
    <row r="21" spans="1:8" ht="24.75" customHeight="1" x14ac:dyDescent="0.25">
      <c r="A21" s="23" t="s">
        <v>50</v>
      </c>
      <c r="B21" s="24" t="s">
        <v>51</v>
      </c>
      <c r="C21" s="26"/>
      <c r="D21" s="26"/>
      <c r="E21" s="26"/>
      <c r="F21" s="7"/>
      <c r="G21" s="10">
        <f t="shared" si="1"/>
        <v>0</v>
      </c>
      <c r="H21" s="7"/>
    </row>
    <row r="22" spans="1:8" ht="24.75" customHeight="1" x14ac:dyDescent="0.25">
      <c r="A22" s="4">
        <v>11</v>
      </c>
      <c r="B22" s="2" t="s">
        <v>35</v>
      </c>
      <c r="C22" s="7"/>
      <c r="D22" s="7"/>
      <c r="E22" s="7"/>
      <c r="F22" s="7"/>
      <c r="G22" s="10">
        <f t="shared" si="1"/>
        <v>0</v>
      </c>
      <c r="H22" s="7"/>
    </row>
    <row r="23" spans="1:8" ht="24.75" customHeight="1" x14ac:dyDescent="0.25">
      <c r="A23" s="5">
        <v>32</v>
      </c>
      <c r="B23" s="6" t="s">
        <v>52</v>
      </c>
      <c r="C23" s="7"/>
      <c r="D23" s="7"/>
      <c r="E23" s="7"/>
      <c r="F23" s="7"/>
      <c r="G23" s="10">
        <f t="shared" si="1"/>
        <v>0</v>
      </c>
      <c r="H23" s="7"/>
    </row>
    <row r="24" spans="1:8" ht="24.75" customHeight="1" x14ac:dyDescent="0.25">
      <c r="A24" s="23" t="s">
        <v>53</v>
      </c>
      <c r="B24" s="24" t="s">
        <v>54</v>
      </c>
      <c r="C24" s="26"/>
      <c r="D24" s="26"/>
      <c r="E24" s="26"/>
      <c r="F24" s="7"/>
      <c r="G24" s="10">
        <f t="shared" si="1"/>
        <v>0</v>
      </c>
      <c r="H24" s="7"/>
    </row>
    <row r="25" spans="1:8" ht="24.75" customHeight="1" x14ac:dyDescent="0.25">
      <c r="A25" s="3" t="s">
        <v>32</v>
      </c>
      <c r="B25" s="2" t="s">
        <v>33</v>
      </c>
      <c r="C25" s="7"/>
      <c r="D25" s="7"/>
      <c r="E25" s="7"/>
      <c r="F25" s="7"/>
      <c r="G25" s="10">
        <f t="shared" si="1"/>
        <v>0</v>
      </c>
      <c r="H25" s="7"/>
    </row>
    <row r="26" spans="1:8" ht="24.75" customHeight="1" x14ac:dyDescent="0.25">
      <c r="A26" s="4" t="s">
        <v>34</v>
      </c>
      <c r="B26" s="2" t="s">
        <v>35</v>
      </c>
      <c r="C26" s="7"/>
      <c r="D26" s="7"/>
      <c r="E26" s="7"/>
      <c r="F26" s="7"/>
      <c r="G26" s="10">
        <f t="shared" si="1"/>
        <v>0</v>
      </c>
      <c r="H26" s="7"/>
    </row>
    <row r="27" spans="1:8" ht="24.75" customHeight="1" x14ac:dyDescent="0.25">
      <c r="A27" s="5" t="s">
        <v>43</v>
      </c>
      <c r="B27" s="2" t="s">
        <v>7</v>
      </c>
      <c r="C27" s="7"/>
      <c r="D27" s="7"/>
      <c r="E27" s="7"/>
      <c r="F27" s="7"/>
      <c r="G27" s="10">
        <f t="shared" si="1"/>
        <v>0</v>
      </c>
      <c r="H27" s="7"/>
    </row>
    <row r="28" spans="1:8" ht="24.75" customHeight="1" x14ac:dyDescent="0.25">
      <c r="A28" s="3" t="s">
        <v>46</v>
      </c>
      <c r="B28" s="2" t="s">
        <v>47</v>
      </c>
      <c r="C28" s="7"/>
      <c r="D28" s="7"/>
      <c r="E28" s="7"/>
      <c r="F28" s="7"/>
      <c r="G28" s="10">
        <f t="shared" si="1"/>
        <v>0</v>
      </c>
      <c r="H28" s="7"/>
    </row>
    <row r="29" spans="1:8" ht="24.75" customHeight="1" x14ac:dyDescent="0.25">
      <c r="A29" s="23" t="s">
        <v>55</v>
      </c>
      <c r="B29" s="24" t="s">
        <v>56</v>
      </c>
      <c r="C29" s="26"/>
      <c r="D29" s="26"/>
      <c r="E29" s="26"/>
      <c r="F29" s="7"/>
      <c r="G29" s="10">
        <f t="shared" si="1"/>
        <v>0</v>
      </c>
      <c r="H29" s="7"/>
    </row>
    <row r="30" spans="1:8" ht="24.75" customHeight="1" x14ac:dyDescent="0.25">
      <c r="A30" s="3" t="s">
        <v>32</v>
      </c>
      <c r="B30" s="2" t="s">
        <v>33</v>
      </c>
      <c r="C30" s="7"/>
      <c r="D30" s="7"/>
      <c r="E30" s="7"/>
      <c r="F30" s="7"/>
      <c r="G30" s="10">
        <f t="shared" si="1"/>
        <v>0</v>
      </c>
      <c r="H30" s="7"/>
    </row>
    <row r="31" spans="1:8" ht="24.75" customHeight="1" x14ac:dyDescent="0.25">
      <c r="A31" s="4" t="s">
        <v>34</v>
      </c>
      <c r="B31" s="2" t="s">
        <v>35</v>
      </c>
      <c r="C31" s="7"/>
      <c r="D31" s="7"/>
      <c r="E31" s="7"/>
      <c r="F31" s="7"/>
      <c r="G31" s="10">
        <f t="shared" si="1"/>
        <v>0</v>
      </c>
      <c r="H31" s="7"/>
    </row>
    <row r="32" spans="1:8" ht="24.75" customHeight="1" x14ac:dyDescent="0.25">
      <c r="A32" s="5" t="s">
        <v>36</v>
      </c>
      <c r="B32" s="2" t="s">
        <v>6</v>
      </c>
      <c r="C32" s="7"/>
      <c r="D32" s="7"/>
      <c r="E32" s="7"/>
      <c r="F32" s="7"/>
      <c r="G32" s="10">
        <f t="shared" si="1"/>
        <v>0</v>
      </c>
      <c r="H32" s="7"/>
    </row>
    <row r="33" spans="1:8" ht="24.75" customHeight="1" x14ac:dyDescent="0.25">
      <c r="A33" s="3" t="s">
        <v>37</v>
      </c>
      <c r="B33" s="2" t="s">
        <v>38</v>
      </c>
      <c r="C33" s="7"/>
      <c r="D33" s="7"/>
      <c r="E33" s="7"/>
      <c r="F33" s="7"/>
      <c r="G33" s="10">
        <f t="shared" si="1"/>
        <v>0</v>
      </c>
      <c r="H33" s="7"/>
    </row>
    <row r="34" spans="1:8" ht="24.75" customHeight="1" x14ac:dyDescent="0.25">
      <c r="A34" s="3" t="s">
        <v>41</v>
      </c>
      <c r="B34" s="2" t="s">
        <v>42</v>
      </c>
      <c r="C34" s="7"/>
      <c r="D34" s="7"/>
      <c r="E34" s="7"/>
      <c r="F34" s="7"/>
      <c r="G34" s="10">
        <f t="shared" si="1"/>
        <v>0</v>
      </c>
      <c r="H34" s="7"/>
    </row>
    <row r="35" spans="1:8" ht="24.75" customHeight="1" x14ac:dyDescent="0.25">
      <c r="A35" s="5" t="s">
        <v>43</v>
      </c>
      <c r="B35" s="2" t="s">
        <v>7</v>
      </c>
      <c r="C35" s="7"/>
      <c r="D35" s="7"/>
      <c r="E35" s="7"/>
      <c r="F35" s="7"/>
      <c r="G35" s="10">
        <f t="shared" si="1"/>
        <v>0</v>
      </c>
      <c r="H35" s="7"/>
    </row>
    <row r="36" spans="1:8" ht="24.75" customHeight="1" x14ac:dyDescent="0.25">
      <c r="A36" s="3" t="s">
        <v>57</v>
      </c>
      <c r="B36" s="2" t="s">
        <v>48</v>
      </c>
      <c r="C36" s="7"/>
      <c r="D36" s="7"/>
      <c r="E36" s="7"/>
      <c r="F36" s="7"/>
      <c r="G36" s="10">
        <f t="shared" si="1"/>
        <v>0</v>
      </c>
      <c r="H36" s="7"/>
    </row>
    <row r="37" spans="1:8" ht="24.75" customHeight="1" x14ac:dyDescent="0.25">
      <c r="A37" s="5">
        <v>34</v>
      </c>
      <c r="B37" s="2" t="s">
        <v>8</v>
      </c>
      <c r="C37" s="7"/>
      <c r="D37" s="7"/>
      <c r="E37" s="7"/>
      <c r="F37" s="7"/>
      <c r="G37" s="10">
        <f t="shared" si="1"/>
        <v>0</v>
      </c>
      <c r="H37" s="7"/>
    </row>
    <row r="38" spans="1:8" ht="24.75" customHeight="1" x14ac:dyDescent="0.25">
      <c r="A38" s="23" t="s">
        <v>58</v>
      </c>
      <c r="B38" s="24" t="s">
        <v>59</v>
      </c>
      <c r="C38" s="26"/>
      <c r="D38" s="26"/>
      <c r="E38" s="26"/>
      <c r="F38" s="7">
        <f>F39</f>
        <v>222685</v>
      </c>
      <c r="G38" s="10">
        <f t="shared" si="1"/>
        <v>105621</v>
      </c>
      <c r="H38" s="7">
        <f>H39</f>
        <v>328306</v>
      </c>
    </row>
    <row r="39" spans="1:8" ht="24.75" customHeight="1" x14ac:dyDescent="0.25">
      <c r="A39" s="3" t="s">
        <v>32</v>
      </c>
      <c r="B39" s="2" t="s">
        <v>33</v>
      </c>
      <c r="C39" s="7"/>
      <c r="D39" s="7"/>
      <c r="E39" s="7"/>
      <c r="F39" s="7">
        <f>F40</f>
        <v>222685</v>
      </c>
      <c r="G39" s="10">
        <f t="shared" si="1"/>
        <v>105621</v>
      </c>
      <c r="H39" s="7">
        <f>H40</f>
        <v>328306</v>
      </c>
    </row>
    <row r="40" spans="1:8" ht="24.75" customHeight="1" x14ac:dyDescent="0.25">
      <c r="A40" s="44" t="s">
        <v>34</v>
      </c>
      <c r="B40" s="45" t="s">
        <v>35</v>
      </c>
      <c r="C40" s="47"/>
      <c r="D40" s="47"/>
      <c r="E40" s="47"/>
      <c r="F40" s="47">
        <f>F41+F42+F48+F50+F51+F52</f>
        <v>222685</v>
      </c>
      <c r="G40" s="46">
        <f t="shared" si="1"/>
        <v>105621</v>
      </c>
      <c r="H40" s="47">
        <f>H41+H42+H48+H50+H51+H52</f>
        <v>328306</v>
      </c>
    </row>
    <row r="41" spans="1:8" ht="24.75" customHeight="1" outlineLevel="1" x14ac:dyDescent="0.25">
      <c r="A41" s="5">
        <v>31</v>
      </c>
      <c r="B41" s="2" t="s">
        <v>6</v>
      </c>
      <c r="C41" s="7"/>
      <c r="D41" s="7"/>
      <c r="E41" s="7"/>
      <c r="F41" s="7"/>
      <c r="G41" s="10"/>
      <c r="H41" s="32">
        <f>+F41+G41</f>
        <v>0</v>
      </c>
    </row>
    <row r="42" spans="1:8" ht="24.75" customHeight="1" outlineLevel="1" x14ac:dyDescent="0.25">
      <c r="A42" s="5" t="s">
        <v>43</v>
      </c>
      <c r="B42" s="2" t="s">
        <v>7</v>
      </c>
      <c r="C42" s="7"/>
      <c r="D42" s="7"/>
      <c r="E42" s="7"/>
      <c r="F42" s="7">
        <v>198585</v>
      </c>
      <c r="G42" s="10">
        <v>103621</v>
      </c>
      <c r="H42" s="32">
        <f>+F42+G42</f>
        <v>302206</v>
      </c>
    </row>
    <row r="43" spans="1:8" ht="24.75" customHeight="1" outlineLevel="1" x14ac:dyDescent="0.25">
      <c r="A43" s="3" t="s">
        <v>44</v>
      </c>
      <c r="B43" s="2" t="s">
        <v>45</v>
      </c>
      <c r="C43" s="7"/>
      <c r="D43" s="7"/>
      <c r="E43" s="7"/>
      <c r="F43" s="7"/>
      <c r="G43" s="10">
        <f t="shared" si="1"/>
        <v>0</v>
      </c>
      <c r="H43" s="7"/>
    </row>
    <row r="44" spans="1:8" ht="24.75" customHeight="1" outlineLevel="1" x14ac:dyDescent="0.25">
      <c r="A44" s="3" t="s">
        <v>60</v>
      </c>
      <c r="B44" s="2" t="s">
        <v>61</v>
      </c>
      <c r="C44" s="7"/>
      <c r="D44" s="7"/>
      <c r="E44" s="7"/>
      <c r="F44" s="7"/>
      <c r="G44" s="10">
        <f t="shared" si="1"/>
        <v>0</v>
      </c>
      <c r="H44" s="7"/>
    </row>
    <row r="45" spans="1:8" ht="24.75" customHeight="1" outlineLevel="1" x14ac:dyDescent="0.25">
      <c r="A45" s="3" t="s">
        <v>46</v>
      </c>
      <c r="B45" s="2" t="s">
        <v>47</v>
      </c>
      <c r="C45" s="7"/>
      <c r="D45" s="7"/>
      <c r="E45" s="7"/>
      <c r="F45" s="7"/>
      <c r="G45" s="10">
        <f t="shared" si="1"/>
        <v>0</v>
      </c>
      <c r="H45" s="7"/>
    </row>
    <row r="46" spans="1:8" ht="24.75" customHeight="1" outlineLevel="1" x14ac:dyDescent="0.25">
      <c r="A46" s="3" t="s">
        <v>62</v>
      </c>
      <c r="B46" s="2" t="s">
        <v>63</v>
      </c>
      <c r="C46" s="7"/>
      <c r="D46" s="7"/>
      <c r="E46" s="7"/>
      <c r="F46" s="7"/>
      <c r="G46" s="10">
        <f t="shared" si="1"/>
        <v>0</v>
      </c>
      <c r="H46" s="7"/>
    </row>
    <row r="47" spans="1:8" ht="24.75" customHeight="1" outlineLevel="1" x14ac:dyDescent="0.25">
      <c r="A47" s="3" t="s">
        <v>57</v>
      </c>
      <c r="B47" s="2" t="s">
        <v>48</v>
      </c>
      <c r="C47" s="7"/>
      <c r="D47" s="7"/>
      <c r="E47" s="7"/>
      <c r="F47" s="7"/>
      <c r="G47" s="10">
        <f t="shared" si="1"/>
        <v>0</v>
      </c>
      <c r="H47" s="7"/>
    </row>
    <row r="48" spans="1:8" ht="24.75" customHeight="1" outlineLevel="1" x14ac:dyDescent="0.25">
      <c r="A48" s="5" t="s">
        <v>64</v>
      </c>
      <c r="B48" s="2" t="s">
        <v>8</v>
      </c>
      <c r="C48" s="7"/>
      <c r="D48" s="7"/>
      <c r="E48" s="7"/>
      <c r="F48" s="7">
        <v>200</v>
      </c>
      <c r="G48" s="10">
        <v>500</v>
      </c>
      <c r="H48" s="32">
        <f>+F48+G48</f>
        <v>700</v>
      </c>
    </row>
    <row r="49" spans="1:8" ht="24.75" customHeight="1" outlineLevel="1" x14ac:dyDescent="0.25">
      <c r="A49" s="3" t="s">
        <v>65</v>
      </c>
      <c r="B49" s="2" t="s">
        <v>66</v>
      </c>
      <c r="C49" s="7"/>
      <c r="D49" s="7"/>
      <c r="E49" s="7"/>
      <c r="F49" s="7"/>
      <c r="G49" s="10">
        <f t="shared" si="1"/>
        <v>0</v>
      </c>
      <c r="H49" s="7"/>
    </row>
    <row r="50" spans="1:8" ht="24.75" customHeight="1" outlineLevel="1" x14ac:dyDescent="0.25">
      <c r="A50" s="5">
        <v>37</v>
      </c>
      <c r="B50" s="2" t="s">
        <v>15</v>
      </c>
      <c r="C50" s="7"/>
      <c r="D50" s="7"/>
      <c r="E50" s="7"/>
      <c r="F50" s="7"/>
      <c r="G50" s="10">
        <v>12100</v>
      </c>
      <c r="H50" s="32">
        <f>+F50+G50</f>
        <v>12100</v>
      </c>
    </row>
    <row r="51" spans="1:8" ht="24.75" customHeight="1" outlineLevel="1" x14ac:dyDescent="0.25">
      <c r="A51" s="5">
        <v>38</v>
      </c>
      <c r="B51" s="2" t="s">
        <v>67</v>
      </c>
      <c r="C51" s="7"/>
      <c r="D51" s="7"/>
      <c r="E51" s="7"/>
      <c r="F51" s="7"/>
      <c r="G51" s="10">
        <f t="shared" si="1"/>
        <v>0</v>
      </c>
      <c r="H51" s="7"/>
    </row>
    <row r="52" spans="1:8" ht="24.75" customHeight="1" outlineLevel="1" x14ac:dyDescent="0.25">
      <c r="A52" s="3">
        <v>4</v>
      </c>
      <c r="B52" s="2" t="s">
        <v>68</v>
      </c>
      <c r="C52" s="7"/>
      <c r="D52" s="7"/>
      <c r="E52" s="7"/>
      <c r="F52" s="7">
        <f>F53+F54+F57+F58</f>
        <v>23900</v>
      </c>
      <c r="G52" s="10">
        <f t="shared" si="1"/>
        <v>-10600</v>
      </c>
      <c r="H52" s="7">
        <f>H53+H54</f>
        <v>13300</v>
      </c>
    </row>
    <row r="53" spans="1:8" ht="24.75" customHeight="1" outlineLevel="2" x14ac:dyDescent="0.25">
      <c r="A53" s="5">
        <v>41</v>
      </c>
      <c r="B53" s="2" t="s">
        <v>13</v>
      </c>
      <c r="C53" s="7"/>
      <c r="D53" s="7"/>
      <c r="E53" s="7"/>
      <c r="F53" s="7"/>
      <c r="G53" s="10">
        <f t="shared" si="1"/>
        <v>0</v>
      </c>
      <c r="H53" s="7"/>
    </row>
    <row r="54" spans="1:8" ht="24.75" customHeight="1" outlineLevel="2" x14ac:dyDescent="0.25">
      <c r="A54" s="5">
        <v>42</v>
      </c>
      <c r="B54" s="2" t="s">
        <v>3</v>
      </c>
      <c r="C54" s="7"/>
      <c r="D54" s="7"/>
      <c r="E54" s="7"/>
      <c r="F54" s="7">
        <v>23900</v>
      </c>
      <c r="G54" s="10">
        <v>-10600</v>
      </c>
      <c r="H54" s="32">
        <f>+F54+G54</f>
        <v>13300</v>
      </c>
    </row>
    <row r="55" spans="1:8" ht="24.75" customHeight="1" x14ac:dyDescent="0.25">
      <c r="A55" s="3">
        <v>422</v>
      </c>
      <c r="B55" s="2" t="s">
        <v>69</v>
      </c>
      <c r="C55" s="7"/>
      <c r="D55" s="7"/>
      <c r="E55" s="7"/>
      <c r="F55" s="7"/>
      <c r="G55" s="10">
        <f t="shared" si="1"/>
        <v>0</v>
      </c>
      <c r="H55" s="7"/>
    </row>
    <row r="56" spans="1:8" ht="24.75" customHeight="1" x14ac:dyDescent="0.25">
      <c r="A56" s="3">
        <v>424</v>
      </c>
      <c r="B56" s="2" t="s">
        <v>70</v>
      </c>
      <c r="C56" s="7"/>
      <c r="D56" s="7"/>
      <c r="E56" s="7"/>
      <c r="F56" s="7"/>
      <c r="G56" s="10">
        <f t="shared" si="1"/>
        <v>0</v>
      </c>
      <c r="H56" s="7"/>
    </row>
    <row r="57" spans="1:8" ht="24.75" customHeight="1" x14ac:dyDescent="0.25">
      <c r="A57" s="5">
        <v>43</v>
      </c>
      <c r="B57" s="2" t="s">
        <v>71</v>
      </c>
      <c r="C57" s="7"/>
      <c r="D57" s="7"/>
      <c r="E57" s="7"/>
      <c r="F57" s="7"/>
      <c r="G57" s="10">
        <f t="shared" si="1"/>
        <v>0</v>
      </c>
      <c r="H57" s="7"/>
    </row>
    <row r="58" spans="1:8" ht="24.75" customHeight="1" x14ac:dyDescent="0.25">
      <c r="A58" s="5">
        <v>45</v>
      </c>
      <c r="B58" s="2" t="s">
        <v>9</v>
      </c>
      <c r="C58" s="7"/>
      <c r="D58" s="7"/>
      <c r="E58" s="7"/>
      <c r="F58" s="7"/>
      <c r="G58" s="10">
        <f t="shared" si="1"/>
        <v>0</v>
      </c>
      <c r="H58" s="7"/>
    </row>
    <row r="59" spans="1:8" ht="24.75" customHeight="1" x14ac:dyDescent="0.25">
      <c r="A59" s="23" t="s">
        <v>20</v>
      </c>
      <c r="B59" s="24" t="s">
        <v>21</v>
      </c>
      <c r="C59" s="25">
        <v>19726255</v>
      </c>
      <c r="D59" s="25">
        <v>3673342</v>
      </c>
      <c r="E59" s="25">
        <v>23399597</v>
      </c>
      <c r="F59" s="7">
        <f>F60</f>
        <v>1418710</v>
      </c>
      <c r="G59" s="10">
        <f t="shared" si="1"/>
        <v>-229275</v>
      </c>
      <c r="H59" s="10">
        <f>H60</f>
        <v>1189435</v>
      </c>
    </row>
    <row r="60" spans="1:8" ht="24.75" customHeight="1" x14ac:dyDescent="0.25">
      <c r="A60" s="3" t="s">
        <v>32</v>
      </c>
      <c r="B60" s="2" t="s">
        <v>33</v>
      </c>
      <c r="C60" s="7"/>
      <c r="D60" s="7"/>
      <c r="E60" s="7"/>
      <c r="F60" s="7">
        <f>F61+F87+F115+F120+F143+F154</f>
        <v>1418710</v>
      </c>
      <c r="G60" s="10">
        <f t="shared" si="1"/>
        <v>-229275</v>
      </c>
      <c r="H60" s="10">
        <f>H61+H87+HH115+H120+H143+H154</f>
        <v>1189435</v>
      </c>
    </row>
    <row r="61" spans="1:8" ht="24.75" customHeight="1" x14ac:dyDescent="0.25">
      <c r="A61" s="44" t="s">
        <v>36</v>
      </c>
      <c r="B61" s="45" t="s">
        <v>1</v>
      </c>
      <c r="C61" s="46">
        <v>2719109</v>
      </c>
      <c r="D61" s="46">
        <v>751111</v>
      </c>
      <c r="E61" s="46">
        <v>3470220</v>
      </c>
      <c r="F61" s="47">
        <f>F62+F66+F72+F74+F75+F77+F79</f>
        <v>30500</v>
      </c>
      <c r="G61" s="46">
        <f t="shared" si="1"/>
        <v>-8180</v>
      </c>
      <c r="H61" s="46">
        <f>H62+H66+H72+H74+H75+H77+H79</f>
        <v>22320</v>
      </c>
    </row>
    <row r="62" spans="1:8" ht="24.75" customHeight="1" outlineLevel="1" x14ac:dyDescent="0.25">
      <c r="A62" s="5" t="s">
        <v>36</v>
      </c>
      <c r="B62" s="2" t="s">
        <v>6</v>
      </c>
      <c r="C62" s="10">
        <v>1279899</v>
      </c>
      <c r="D62" s="10">
        <v>290150</v>
      </c>
      <c r="E62" s="10">
        <v>1570049</v>
      </c>
      <c r="F62" s="7">
        <v>13900</v>
      </c>
      <c r="G62" s="10">
        <v>-10500</v>
      </c>
      <c r="H62" s="32">
        <f>+F62+G62</f>
        <v>3400</v>
      </c>
    </row>
    <row r="63" spans="1:8" ht="24.75" customHeight="1" outlineLevel="1" x14ac:dyDescent="0.25">
      <c r="A63" s="3" t="s">
        <v>37</v>
      </c>
      <c r="B63" s="2" t="s">
        <v>38</v>
      </c>
      <c r="C63" s="7"/>
      <c r="D63" s="7"/>
      <c r="E63" s="7"/>
      <c r="F63" s="7"/>
      <c r="G63" s="10">
        <f t="shared" si="1"/>
        <v>0</v>
      </c>
      <c r="H63" s="7"/>
    </row>
    <row r="64" spans="1:8" ht="24.75" customHeight="1" outlineLevel="1" x14ac:dyDescent="0.25">
      <c r="A64" s="3" t="s">
        <v>39</v>
      </c>
      <c r="B64" s="2" t="s">
        <v>40</v>
      </c>
      <c r="C64" s="7"/>
      <c r="D64" s="7"/>
      <c r="E64" s="7"/>
      <c r="F64" s="7"/>
      <c r="G64" s="10">
        <f t="shared" si="1"/>
        <v>0</v>
      </c>
      <c r="H64" s="7"/>
    </row>
    <row r="65" spans="1:8" ht="24.75" customHeight="1" outlineLevel="1" x14ac:dyDescent="0.25">
      <c r="A65" s="3" t="s">
        <v>41</v>
      </c>
      <c r="B65" s="2" t="s">
        <v>42</v>
      </c>
      <c r="C65" s="7"/>
      <c r="D65" s="7"/>
      <c r="E65" s="7"/>
      <c r="F65" s="7"/>
      <c r="G65" s="10">
        <f t="shared" si="1"/>
        <v>0</v>
      </c>
      <c r="H65" s="7"/>
    </row>
    <row r="66" spans="1:8" ht="24.75" customHeight="1" outlineLevel="1" x14ac:dyDescent="0.25">
      <c r="A66" s="5" t="s">
        <v>43</v>
      </c>
      <c r="B66" s="2" t="s">
        <v>7</v>
      </c>
      <c r="C66" s="10">
        <v>1221614</v>
      </c>
      <c r="D66" s="10">
        <v>302240</v>
      </c>
      <c r="E66" s="10">
        <v>1523854</v>
      </c>
      <c r="F66" s="7">
        <v>13890</v>
      </c>
      <c r="G66" s="10">
        <v>2720</v>
      </c>
      <c r="H66" s="32">
        <f>+F66+G66</f>
        <v>16610</v>
      </c>
    </row>
    <row r="67" spans="1:8" ht="24.75" customHeight="1" outlineLevel="1" x14ac:dyDescent="0.25">
      <c r="A67" s="3" t="s">
        <v>44</v>
      </c>
      <c r="B67" s="2" t="s">
        <v>45</v>
      </c>
      <c r="C67" s="7"/>
      <c r="D67" s="7"/>
      <c r="E67" s="7"/>
      <c r="F67" s="7"/>
      <c r="G67" s="10">
        <f t="shared" si="1"/>
        <v>0</v>
      </c>
      <c r="H67" s="7"/>
    </row>
    <row r="68" spans="1:8" ht="24.75" customHeight="1" outlineLevel="1" x14ac:dyDescent="0.25">
      <c r="A68" s="3" t="s">
        <v>60</v>
      </c>
      <c r="B68" s="2" t="s">
        <v>61</v>
      </c>
      <c r="C68" s="7"/>
      <c r="D68" s="7"/>
      <c r="E68" s="7"/>
      <c r="F68" s="7"/>
      <c r="G68" s="10">
        <f t="shared" si="1"/>
        <v>0</v>
      </c>
      <c r="H68" s="7"/>
    </row>
    <row r="69" spans="1:8" ht="24.75" customHeight="1" outlineLevel="1" x14ac:dyDescent="0.25">
      <c r="A69" s="3" t="s">
        <v>46</v>
      </c>
      <c r="B69" s="2" t="s">
        <v>47</v>
      </c>
      <c r="C69" s="7"/>
      <c r="D69" s="7"/>
      <c r="E69" s="7"/>
      <c r="F69" s="7"/>
      <c r="G69" s="10">
        <f t="shared" si="1"/>
        <v>0</v>
      </c>
      <c r="H69" s="7"/>
    </row>
    <row r="70" spans="1:8" ht="24.75" customHeight="1" outlineLevel="1" x14ac:dyDescent="0.25">
      <c r="A70" s="3" t="s">
        <v>62</v>
      </c>
      <c r="B70" s="2" t="s">
        <v>63</v>
      </c>
      <c r="C70" s="7"/>
      <c r="D70" s="7"/>
      <c r="E70" s="7"/>
      <c r="F70" s="7"/>
      <c r="G70" s="10">
        <f t="shared" si="1"/>
        <v>0</v>
      </c>
      <c r="H70" s="7"/>
    </row>
    <row r="71" spans="1:8" ht="24.75" customHeight="1" outlineLevel="1" x14ac:dyDescent="0.25">
      <c r="A71" s="3" t="s">
        <v>57</v>
      </c>
      <c r="B71" s="2" t="s">
        <v>48</v>
      </c>
      <c r="C71" s="7"/>
      <c r="D71" s="7"/>
      <c r="E71" s="7"/>
      <c r="F71" s="7"/>
      <c r="G71" s="10">
        <f t="shared" si="1"/>
        <v>0</v>
      </c>
      <c r="H71" s="7"/>
    </row>
    <row r="72" spans="1:8" ht="24.75" customHeight="1" outlineLevel="1" x14ac:dyDescent="0.25">
      <c r="A72" s="5" t="s">
        <v>64</v>
      </c>
      <c r="B72" s="2" t="s">
        <v>8</v>
      </c>
      <c r="C72" s="10">
        <v>9620</v>
      </c>
      <c r="D72" s="10">
        <v>1610</v>
      </c>
      <c r="E72" s="10">
        <v>11230</v>
      </c>
      <c r="F72" s="7">
        <v>600</v>
      </c>
      <c r="G72" s="10">
        <v>-400</v>
      </c>
      <c r="H72" s="32">
        <f>+F72+G72</f>
        <v>200</v>
      </c>
    </row>
    <row r="73" spans="1:8" ht="24.75" customHeight="1" outlineLevel="1" x14ac:dyDescent="0.25">
      <c r="A73" s="3" t="s">
        <v>65</v>
      </c>
      <c r="B73" s="2" t="s">
        <v>66</v>
      </c>
      <c r="C73" s="7"/>
      <c r="D73" s="7"/>
      <c r="E73" s="7"/>
      <c r="F73" s="7"/>
      <c r="G73" s="10">
        <f t="shared" ref="G73:G135" si="3">H73-F73</f>
        <v>0</v>
      </c>
      <c r="H73" s="7"/>
    </row>
    <row r="74" spans="1:8" ht="24.75" customHeight="1" outlineLevel="1" x14ac:dyDescent="0.25">
      <c r="A74" s="3">
        <v>36</v>
      </c>
      <c r="B74" s="2"/>
      <c r="C74" s="7">
        <v>0</v>
      </c>
      <c r="D74" s="10">
        <v>1200</v>
      </c>
      <c r="E74" s="10">
        <v>1200</v>
      </c>
      <c r="F74" s="7"/>
      <c r="G74" s="10">
        <f t="shared" si="3"/>
        <v>0</v>
      </c>
      <c r="H74" s="7"/>
    </row>
    <row r="75" spans="1:8" ht="24.75" customHeight="1" outlineLevel="1" x14ac:dyDescent="0.25">
      <c r="A75" s="5" t="s">
        <v>72</v>
      </c>
      <c r="B75" s="2" t="s">
        <v>15</v>
      </c>
      <c r="C75" s="10">
        <v>36800</v>
      </c>
      <c r="D75" s="10">
        <v>-4800</v>
      </c>
      <c r="E75" s="10">
        <v>32000</v>
      </c>
      <c r="F75" s="7"/>
      <c r="G75" s="10">
        <f t="shared" si="3"/>
        <v>0</v>
      </c>
      <c r="H75" s="7"/>
    </row>
    <row r="76" spans="1:8" ht="24.75" customHeight="1" outlineLevel="1" x14ac:dyDescent="0.25">
      <c r="A76" s="3" t="s">
        <v>73</v>
      </c>
      <c r="B76" s="2" t="s">
        <v>74</v>
      </c>
      <c r="C76" s="7"/>
      <c r="D76" s="7"/>
      <c r="E76" s="7"/>
      <c r="F76" s="7"/>
      <c r="G76" s="10">
        <f t="shared" si="3"/>
        <v>0</v>
      </c>
      <c r="H76" s="7"/>
    </row>
    <row r="77" spans="1:8" ht="24.75" customHeight="1" outlineLevel="1" x14ac:dyDescent="0.25">
      <c r="A77" s="5" t="s">
        <v>75</v>
      </c>
      <c r="B77" s="2" t="s">
        <v>67</v>
      </c>
      <c r="C77" s="10">
        <v>9000</v>
      </c>
      <c r="D77" s="7">
        <v>918</v>
      </c>
      <c r="E77" s="10">
        <v>9918</v>
      </c>
      <c r="F77" s="7"/>
      <c r="G77" s="10"/>
      <c r="H77" s="7"/>
    </row>
    <row r="78" spans="1:8" ht="24.75" customHeight="1" outlineLevel="1" x14ac:dyDescent="0.25">
      <c r="A78" s="3" t="s">
        <v>76</v>
      </c>
      <c r="B78" s="2" t="s">
        <v>77</v>
      </c>
      <c r="C78" s="7"/>
      <c r="D78" s="7"/>
      <c r="E78" s="7"/>
      <c r="F78" s="7"/>
      <c r="G78" s="10">
        <f t="shared" si="3"/>
        <v>0</v>
      </c>
      <c r="H78" s="7"/>
    </row>
    <row r="79" spans="1:8" ht="24.75" customHeight="1" outlineLevel="1" x14ac:dyDescent="0.25">
      <c r="A79" s="3">
        <v>4</v>
      </c>
      <c r="B79" s="2" t="s">
        <v>2</v>
      </c>
      <c r="C79" s="10">
        <v>162176</v>
      </c>
      <c r="D79" s="10">
        <v>159793</v>
      </c>
      <c r="E79" s="10">
        <v>321969</v>
      </c>
      <c r="F79" s="7">
        <f>F80+F81+F45+F86</f>
        <v>2110</v>
      </c>
      <c r="G79" s="10">
        <f t="shared" si="3"/>
        <v>0</v>
      </c>
      <c r="H79" s="7">
        <f>SUM(H80+H81)</f>
        <v>2110</v>
      </c>
    </row>
    <row r="80" spans="1:8" ht="24.75" customHeight="1" outlineLevel="1" x14ac:dyDescent="0.25">
      <c r="A80" s="5">
        <v>41</v>
      </c>
      <c r="B80" s="2" t="s">
        <v>13</v>
      </c>
      <c r="C80" s="10">
        <v>1100</v>
      </c>
      <c r="D80" s="7"/>
      <c r="E80" s="10">
        <v>1100</v>
      </c>
      <c r="F80" s="7"/>
      <c r="G80" s="10">
        <f t="shared" si="3"/>
        <v>0</v>
      </c>
      <c r="H80" s="7"/>
    </row>
    <row r="81" spans="1:8" ht="24.75" customHeight="1" outlineLevel="1" x14ac:dyDescent="0.25">
      <c r="A81" s="5" t="s">
        <v>78</v>
      </c>
      <c r="B81" s="2" t="s">
        <v>3</v>
      </c>
      <c r="C81" s="10">
        <v>131076</v>
      </c>
      <c r="D81" s="10">
        <v>87783</v>
      </c>
      <c r="E81" s="10">
        <v>218859</v>
      </c>
      <c r="F81" s="7">
        <v>2110</v>
      </c>
      <c r="G81" s="10"/>
      <c r="H81" s="32">
        <f>+F81+G81</f>
        <v>2110</v>
      </c>
    </row>
    <row r="82" spans="1:8" ht="24.75" customHeight="1" outlineLevel="1" x14ac:dyDescent="0.25">
      <c r="A82" s="3" t="s">
        <v>79</v>
      </c>
      <c r="B82" s="2" t="s">
        <v>69</v>
      </c>
      <c r="C82" s="7"/>
      <c r="D82" s="7"/>
      <c r="E82" s="7"/>
      <c r="F82" s="7"/>
      <c r="G82" s="10">
        <f t="shared" si="3"/>
        <v>0</v>
      </c>
      <c r="H82" s="7"/>
    </row>
    <row r="83" spans="1:8" ht="24.75" customHeight="1" outlineLevel="1" x14ac:dyDescent="0.25">
      <c r="A83" s="3" t="s">
        <v>80</v>
      </c>
      <c r="B83" s="2" t="s">
        <v>70</v>
      </c>
      <c r="C83" s="7"/>
      <c r="D83" s="7"/>
      <c r="E83" s="7"/>
      <c r="F83" s="7"/>
      <c r="G83" s="10">
        <f t="shared" si="3"/>
        <v>0</v>
      </c>
      <c r="H83" s="7"/>
    </row>
    <row r="84" spans="1:8" ht="24.75" customHeight="1" outlineLevel="1" x14ac:dyDescent="0.25">
      <c r="A84" s="5" t="s">
        <v>81</v>
      </c>
      <c r="B84" s="2" t="s">
        <v>9</v>
      </c>
      <c r="C84" s="10">
        <v>30000</v>
      </c>
      <c r="D84" s="10">
        <v>72010</v>
      </c>
      <c r="E84" s="10">
        <v>102010</v>
      </c>
      <c r="F84" s="7"/>
      <c r="G84" s="10">
        <f t="shared" si="3"/>
        <v>0</v>
      </c>
      <c r="H84" s="7"/>
    </row>
    <row r="85" spans="1:8" ht="24.75" customHeight="1" outlineLevel="1" x14ac:dyDescent="0.25">
      <c r="A85" s="3" t="s">
        <v>82</v>
      </c>
      <c r="B85" s="2" t="s">
        <v>83</v>
      </c>
      <c r="C85" s="7"/>
      <c r="D85" s="7"/>
      <c r="E85" s="7"/>
      <c r="F85" s="7"/>
      <c r="G85" s="10">
        <f t="shared" si="3"/>
        <v>0</v>
      </c>
      <c r="H85" s="7"/>
    </row>
    <row r="86" spans="1:8" ht="24.75" customHeight="1" outlineLevel="1" x14ac:dyDescent="0.25">
      <c r="A86" s="5">
        <v>54</v>
      </c>
      <c r="B86" s="2" t="s">
        <v>84</v>
      </c>
      <c r="C86" s="7"/>
      <c r="D86" s="7"/>
      <c r="E86" s="7"/>
      <c r="F86" s="7"/>
      <c r="G86" s="10">
        <f t="shared" si="3"/>
        <v>0</v>
      </c>
      <c r="H86" s="7"/>
    </row>
    <row r="87" spans="1:8" ht="24.75" customHeight="1" x14ac:dyDescent="0.25">
      <c r="A87" s="44" t="s">
        <v>85</v>
      </c>
      <c r="B87" s="45" t="s">
        <v>4</v>
      </c>
      <c r="C87" s="46">
        <v>12514107</v>
      </c>
      <c r="D87" s="46">
        <v>1334348</v>
      </c>
      <c r="E87" s="46">
        <v>13848455</v>
      </c>
      <c r="F87" s="47">
        <f>F88+F106</f>
        <v>1342210</v>
      </c>
      <c r="G87" s="46">
        <f t="shared" si="3"/>
        <v>-215275</v>
      </c>
      <c r="H87" s="46">
        <f>H88+H106</f>
        <v>1126935</v>
      </c>
    </row>
    <row r="88" spans="1:8" ht="24.75" customHeight="1" outlineLevel="1" x14ac:dyDescent="0.25">
      <c r="A88" s="4">
        <v>3</v>
      </c>
      <c r="B88" s="2" t="s">
        <v>5</v>
      </c>
      <c r="C88" s="10">
        <v>9790517</v>
      </c>
      <c r="D88" s="10">
        <v>1034029</v>
      </c>
      <c r="E88" s="10">
        <v>10824546</v>
      </c>
      <c r="F88" s="7">
        <f>F89+F93+F99+F101+F102+F104</f>
        <v>1305810</v>
      </c>
      <c r="G88" s="10">
        <f t="shared" si="3"/>
        <v>-219175</v>
      </c>
      <c r="H88" s="10">
        <f>H89+H93+H99+H101+H102+H104</f>
        <v>1086635</v>
      </c>
    </row>
    <row r="89" spans="1:8" ht="24.75" customHeight="1" outlineLevel="2" x14ac:dyDescent="0.25">
      <c r="A89" s="5" t="s">
        <v>36</v>
      </c>
      <c r="B89" s="2" t="s">
        <v>6</v>
      </c>
      <c r="C89" s="10">
        <v>2818779</v>
      </c>
      <c r="D89" s="10">
        <v>527169</v>
      </c>
      <c r="E89" s="10">
        <v>3345948</v>
      </c>
      <c r="F89" s="7">
        <v>855755</v>
      </c>
      <c r="G89" s="10">
        <v>-163955</v>
      </c>
      <c r="H89" s="32">
        <f>+F89+G89</f>
        <v>691800</v>
      </c>
    </row>
    <row r="90" spans="1:8" ht="24.75" customHeight="1" outlineLevel="2" x14ac:dyDescent="0.25">
      <c r="A90" s="3" t="s">
        <v>37</v>
      </c>
      <c r="B90" s="2" t="s">
        <v>38</v>
      </c>
      <c r="C90" s="7"/>
      <c r="D90" s="7"/>
      <c r="E90" s="7"/>
      <c r="F90" s="7"/>
      <c r="G90" s="10">
        <f t="shared" si="3"/>
        <v>0</v>
      </c>
      <c r="H90" s="7"/>
    </row>
    <row r="91" spans="1:8" ht="24.75" customHeight="1" outlineLevel="2" x14ac:dyDescent="0.25">
      <c r="A91" s="3" t="s">
        <v>39</v>
      </c>
      <c r="B91" s="2" t="s">
        <v>40</v>
      </c>
      <c r="C91" s="7"/>
      <c r="D91" s="7"/>
      <c r="E91" s="7"/>
      <c r="F91" s="7"/>
      <c r="G91" s="10">
        <f t="shared" si="3"/>
        <v>0</v>
      </c>
      <c r="H91" s="7"/>
    </row>
    <row r="92" spans="1:8" ht="24.75" customHeight="1" outlineLevel="2" x14ac:dyDescent="0.25">
      <c r="A92" s="3" t="s">
        <v>41</v>
      </c>
      <c r="B92" s="2" t="s">
        <v>42</v>
      </c>
      <c r="C92" s="7"/>
      <c r="D92" s="7"/>
      <c r="E92" s="7"/>
      <c r="F92" s="7"/>
      <c r="G92" s="10">
        <f t="shared" si="3"/>
        <v>0</v>
      </c>
      <c r="H92" s="7"/>
    </row>
    <row r="93" spans="1:8" ht="24.75" customHeight="1" outlineLevel="2" x14ac:dyDescent="0.25">
      <c r="A93" s="5" t="s">
        <v>43</v>
      </c>
      <c r="B93" s="2" t="s">
        <v>7</v>
      </c>
      <c r="C93" s="10">
        <v>6714518</v>
      </c>
      <c r="D93" s="10">
        <v>408753</v>
      </c>
      <c r="E93" s="10">
        <v>7123271</v>
      </c>
      <c r="F93" s="7">
        <v>434955</v>
      </c>
      <c r="G93" s="10">
        <v>-58320</v>
      </c>
      <c r="H93" s="32">
        <f>+F93+G93</f>
        <v>376635</v>
      </c>
    </row>
    <row r="94" spans="1:8" ht="24.75" customHeight="1" outlineLevel="2" x14ac:dyDescent="0.25">
      <c r="A94" s="3" t="s">
        <v>44</v>
      </c>
      <c r="B94" s="2" t="s">
        <v>45</v>
      </c>
      <c r="C94" s="7"/>
      <c r="D94" s="7"/>
      <c r="E94" s="7"/>
      <c r="F94" s="7"/>
      <c r="G94" s="10">
        <f t="shared" si="3"/>
        <v>0</v>
      </c>
      <c r="H94" s="7"/>
    </row>
    <row r="95" spans="1:8" ht="24.75" customHeight="1" outlineLevel="2" x14ac:dyDescent="0.25">
      <c r="A95" s="3" t="s">
        <v>60</v>
      </c>
      <c r="B95" s="2" t="s">
        <v>61</v>
      </c>
      <c r="C95" s="7"/>
      <c r="D95" s="7"/>
      <c r="E95" s="7"/>
      <c r="F95" s="7"/>
      <c r="G95" s="10">
        <f t="shared" si="3"/>
        <v>0</v>
      </c>
      <c r="H95" s="7"/>
    </row>
    <row r="96" spans="1:8" ht="24.75" customHeight="1" outlineLevel="2" x14ac:dyDescent="0.25">
      <c r="A96" s="3" t="s">
        <v>46</v>
      </c>
      <c r="B96" s="2" t="s">
        <v>47</v>
      </c>
      <c r="C96" s="7"/>
      <c r="D96" s="7"/>
      <c r="E96" s="7"/>
      <c r="F96" s="7"/>
      <c r="G96" s="10">
        <f t="shared" si="3"/>
        <v>0</v>
      </c>
      <c r="H96" s="7"/>
    </row>
    <row r="97" spans="1:8" ht="24.75" customHeight="1" outlineLevel="2" x14ac:dyDescent="0.25">
      <c r="A97" s="3" t="s">
        <v>62</v>
      </c>
      <c r="B97" s="2" t="s">
        <v>63</v>
      </c>
      <c r="C97" s="7"/>
      <c r="D97" s="7"/>
      <c r="E97" s="7"/>
      <c r="F97" s="7"/>
      <c r="G97" s="10">
        <f t="shared" si="3"/>
        <v>0</v>
      </c>
      <c r="H97" s="7"/>
    </row>
    <row r="98" spans="1:8" ht="24.75" customHeight="1" outlineLevel="2" x14ac:dyDescent="0.25">
      <c r="A98" s="3" t="s">
        <v>57</v>
      </c>
      <c r="B98" s="2" t="s">
        <v>48</v>
      </c>
      <c r="C98" s="7"/>
      <c r="D98" s="7"/>
      <c r="E98" s="7"/>
      <c r="F98" s="7"/>
      <c r="G98" s="10">
        <f t="shared" si="3"/>
        <v>0</v>
      </c>
      <c r="H98" s="7"/>
    </row>
    <row r="99" spans="1:8" ht="24.75" customHeight="1" outlineLevel="2" x14ac:dyDescent="0.25">
      <c r="A99" s="5" t="s">
        <v>64</v>
      </c>
      <c r="B99" s="2" t="s">
        <v>8</v>
      </c>
      <c r="C99" s="10">
        <v>137672</v>
      </c>
      <c r="D99" s="10">
        <v>9148</v>
      </c>
      <c r="E99" s="10">
        <v>146820</v>
      </c>
      <c r="F99" s="7">
        <v>12800</v>
      </c>
      <c r="G99" s="10">
        <v>-1900</v>
      </c>
      <c r="H99" s="32">
        <f>+F99+G99</f>
        <v>10900</v>
      </c>
    </row>
    <row r="100" spans="1:8" ht="24.75" customHeight="1" outlineLevel="2" x14ac:dyDescent="0.25">
      <c r="A100" s="3" t="s">
        <v>65</v>
      </c>
      <c r="B100" s="2" t="s">
        <v>66</v>
      </c>
      <c r="C100" s="7"/>
      <c r="D100" s="7"/>
      <c r="E100" s="7"/>
      <c r="F100" s="7"/>
      <c r="G100" s="10">
        <f t="shared" si="3"/>
        <v>0</v>
      </c>
      <c r="H100" s="7"/>
    </row>
    <row r="101" spans="1:8" ht="24.75" customHeight="1" outlineLevel="2" x14ac:dyDescent="0.25">
      <c r="A101" s="3">
        <v>36</v>
      </c>
      <c r="B101" s="2" t="s">
        <v>12</v>
      </c>
      <c r="C101" s="7">
        <v>0</v>
      </c>
      <c r="D101" s="10">
        <v>15129</v>
      </c>
      <c r="E101" s="10">
        <v>15129</v>
      </c>
      <c r="F101" s="7"/>
      <c r="G101" s="10">
        <f t="shared" si="3"/>
        <v>0</v>
      </c>
      <c r="H101" s="7"/>
    </row>
    <row r="102" spans="1:8" ht="24.75" customHeight="1" outlineLevel="2" x14ac:dyDescent="0.25">
      <c r="A102" s="5" t="s">
        <v>72</v>
      </c>
      <c r="B102" s="2" t="s">
        <v>15</v>
      </c>
      <c r="C102" s="10">
        <v>99248</v>
      </c>
      <c r="D102" s="10">
        <v>51800</v>
      </c>
      <c r="E102" s="10">
        <v>151048</v>
      </c>
      <c r="F102" s="7">
        <v>1300</v>
      </c>
      <c r="G102" s="10">
        <v>6000</v>
      </c>
      <c r="H102" s="32">
        <f>+F102+G102</f>
        <v>7300</v>
      </c>
    </row>
    <row r="103" spans="1:8" ht="24.75" customHeight="1" outlineLevel="2" x14ac:dyDescent="0.25">
      <c r="A103" s="3" t="s">
        <v>73</v>
      </c>
      <c r="B103" s="2" t="s">
        <v>74</v>
      </c>
      <c r="C103" s="7"/>
      <c r="D103" s="7"/>
      <c r="E103" s="7"/>
      <c r="F103" s="7"/>
      <c r="G103" s="10">
        <f t="shared" si="3"/>
        <v>0</v>
      </c>
      <c r="H103" s="7"/>
    </row>
    <row r="104" spans="1:8" ht="24.75" customHeight="1" outlineLevel="2" x14ac:dyDescent="0.25">
      <c r="A104" s="5">
        <v>38</v>
      </c>
      <c r="B104" s="2" t="s">
        <v>67</v>
      </c>
      <c r="C104" s="10">
        <v>20300</v>
      </c>
      <c r="D104" s="10">
        <v>22030</v>
      </c>
      <c r="E104" s="10">
        <v>42330</v>
      </c>
      <c r="F104" s="7">
        <v>1000</v>
      </c>
      <c r="G104" s="10">
        <v>-1000</v>
      </c>
      <c r="H104" s="32">
        <f>+F104+G104</f>
        <v>0</v>
      </c>
    </row>
    <row r="105" spans="1:8" ht="24.75" customHeight="1" outlineLevel="1" x14ac:dyDescent="0.25">
      <c r="A105" s="3">
        <v>381</v>
      </c>
      <c r="B105" s="2" t="s">
        <v>77</v>
      </c>
      <c r="C105" s="7"/>
      <c r="D105" s="7"/>
      <c r="E105" s="7"/>
      <c r="F105" s="7"/>
      <c r="G105" s="10">
        <f t="shared" si="3"/>
        <v>0</v>
      </c>
      <c r="H105" s="7"/>
    </row>
    <row r="106" spans="1:8" ht="24.75" customHeight="1" outlineLevel="1" x14ac:dyDescent="0.25">
      <c r="A106" s="3">
        <v>4</v>
      </c>
      <c r="B106" s="2" t="s">
        <v>2</v>
      </c>
      <c r="C106" s="10">
        <v>2723590</v>
      </c>
      <c r="D106" s="10">
        <v>300319</v>
      </c>
      <c r="E106" s="10">
        <v>3023909</v>
      </c>
      <c r="F106" s="7">
        <f>F107+F109+F113</f>
        <v>36400</v>
      </c>
      <c r="G106" s="10">
        <f t="shared" si="3"/>
        <v>3900</v>
      </c>
      <c r="H106" s="10">
        <f>H107+H109+H113</f>
        <v>40300</v>
      </c>
    </row>
    <row r="107" spans="1:8" ht="24.75" customHeight="1" outlineLevel="2" x14ac:dyDescent="0.25">
      <c r="A107" s="5">
        <v>41</v>
      </c>
      <c r="B107" s="2" t="s">
        <v>13</v>
      </c>
      <c r="C107" s="10">
        <v>497283</v>
      </c>
      <c r="D107" s="10">
        <v>-44983</v>
      </c>
      <c r="E107" s="10">
        <v>452300</v>
      </c>
      <c r="F107" s="7"/>
      <c r="G107" s="10">
        <f t="shared" si="3"/>
        <v>0</v>
      </c>
      <c r="H107" s="7">
        <f>H108</f>
        <v>0</v>
      </c>
    </row>
    <row r="108" spans="1:8" ht="24.75" customHeight="1" outlineLevel="2" x14ac:dyDescent="0.25">
      <c r="A108" s="3">
        <v>412</v>
      </c>
      <c r="B108" s="2" t="s">
        <v>86</v>
      </c>
      <c r="C108" s="7"/>
      <c r="D108" s="7"/>
      <c r="E108" s="7"/>
      <c r="F108" s="7"/>
      <c r="G108" s="10">
        <f t="shared" si="3"/>
        <v>0</v>
      </c>
      <c r="H108" s="7"/>
    </row>
    <row r="109" spans="1:8" ht="24.75" customHeight="1" outlineLevel="2" x14ac:dyDescent="0.25">
      <c r="A109" s="5" t="s">
        <v>78</v>
      </c>
      <c r="B109" s="2" t="s">
        <v>3</v>
      </c>
      <c r="C109" s="10">
        <v>934479</v>
      </c>
      <c r="D109" s="10">
        <v>393910</v>
      </c>
      <c r="E109" s="10">
        <v>1328389</v>
      </c>
      <c r="F109" s="7">
        <v>36400</v>
      </c>
      <c r="G109" s="10">
        <v>3900</v>
      </c>
      <c r="H109" s="32">
        <f>+F109+G109</f>
        <v>40300</v>
      </c>
    </row>
    <row r="110" spans="1:8" ht="24.75" customHeight="1" outlineLevel="2" x14ac:dyDescent="0.25">
      <c r="A110" s="3" t="s">
        <v>79</v>
      </c>
      <c r="B110" s="2" t="s">
        <v>69</v>
      </c>
      <c r="C110" s="7"/>
      <c r="D110" s="7"/>
      <c r="E110" s="7"/>
      <c r="F110" s="7"/>
      <c r="G110" s="10">
        <f t="shared" si="3"/>
        <v>0</v>
      </c>
      <c r="H110" s="7"/>
    </row>
    <row r="111" spans="1:8" ht="24.75" customHeight="1" outlineLevel="2" x14ac:dyDescent="0.25">
      <c r="A111" s="3">
        <v>424</v>
      </c>
      <c r="B111" s="2" t="s">
        <v>70</v>
      </c>
      <c r="C111" s="7"/>
      <c r="D111" s="7"/>
      <c r="E111" s="7"/>
      <c r="F111" s="7"/>
      <c r="G111" s="10">
        <f t="shared" si="3"/>
        <v>0</v>
      </c>
      <c r="H111" s="7"/>
    </row>
    <row r="112" spans="1:8" ht="24.75" customHeight="1" outlineLevel="2" x14ac:dyDescent="0.25">
      <c r="A112" s="3">
        <v>426</v>
      </c>
      <c r="B112" s="2" t="s">
        <v>87</v>
      </c>
      <c r="C112" s="7"/>
      <c r="D112" s="7"/>
      <c r="E112" s="7"/>
      <c r="F112" s="7"/>
      <c r="G112" s="10">
        <f t="shared" si="3"/>
        <v>0</v>
      </c>
      <c r="H112" s="7"/>
    </row>
    <row r="113" spans="1:8" ht="24.75" customHeight="1" outlineLevel="2" x14ac:dyDescent="0.25">
      <c r="A113" s="5" t="s">
        <v>81</v>
      </c>
      <c r="B113" s="2" t="s">
        <v>9</v>
      </c>
      <c r="C113" s="10">
        <v>1291828</v>
      </c>
      <c r="D113" s="10">
        <v>-48608</v>
      </c>
      <c r="E113" s="10">
        <v>1243220</v>
      </c>
      <c r="F113" s="7"/>
      <c r="G113" s="10">
        <f t="shared" si="3"/>
        <v>0</v>
      </c>
      <c r="H113" s="7"/>
    </row>
    <row r="114" spans="1:8" ht="24.75" customHeight="1" x14ac:dyDescent="0.25">
      <c r="A114" s="3" t="s">
        <v>82</v>
      </c>
      <c r="B114" s="2" t="s">
        <v>83</v>
      </c>
      <c r="C114" s="7"/>
      <c r="D114" s="7"/>
      <c r="E114" s="7"/>
      <c r="F114" s="7"/>
      <c r="G114" s="10">
        <f t="shared" si="3"/>
        <v>0</v>
      </c>
      <c r="H114" s="7"/>
    </row>
    <row r="115" spans="1:8" ht="24.75" customHeight="1" x14ac:dyDescent="0.25">
      <c r="A115" s="4">
        <v>51</v>
      </c>
      <c r="B115" s="2" t="s">
        <v>10</v>
      </c>
      <c r="C115" s="7"/>
      <c r="D115" s="10">
        <v>45150</v>
      </c>
      <c r="E115" s="10">
        <v>45150</v>
      </c>
      <c r="F115" s="7">
        <f>F116</f>
        <v>0</v>
      </c>
      <c r="G115" s="10">
        <f t="shared" si="3"/>
        <v>0</v>
      </c>
      <c r="H115" s="7"/>
    </row>
    <row r="116" spans="1:8" ht="24.75" customHeight="1" x14ac:dyDescent="0.25">
      <c r="A116" s="4">
        <v>3</v>
      </c>
      <c r="B116" s="2" t="s">
        <v>5</v>
      </c>
      <c r="C116" s="7"/>
      <c r="D116" s="10">
        <v>45150</v>
      </c>
      <c r="E116" s="10">
        <v>45150</v>
      </c>
      <c r="F116" s="7">
        <f>F117+F118+F119</f>
        <v>0</v>
      </c>
      <c r="G116" s="10">
        <f t="shared" si="3"/>
        <v>0</v>
      </c>
      <c r="H116" s="7"/>
    </row>
    <row r="117" spans="1:8" ht="24.75" customHeight="1" x14ac:dyDescent="0.25">
      <c r="A117" s="5">
        <v>31</v>
      </c>
      <c r="B117" s="2" t="s">
        <v>6</v>
      </c>
      <c r="C117" s="7"/>
      <c r="D117" s="10">
        <v>6500</v>
      </c>
      <c r="E117" s="10">
        <v>6500</v>
      </c>
      <c r="F117" s="7"/>
      <c r="G117" s="10">
        <f t="shared" si="3"/>
        <v>0</v>
      </c>
      <c r="H117" s="7"/>
    </row>
    <row r="118" spans="1:8" ht="24.75" customHeight="1" x14ac:dyDescent="0.25">
      <c r="A118" s="5">
        <v>32</v>
      </c>
      <c r="B118" s="2" t="s">
        <v>7</v>
      </c>
      <c r="C118" s="7"/>
      <c r="D118" s="10">
        <v>38650</v>
      </c>
      <c r="E118" s="10">
        <v>38650</v>
      </c>
      <c r="F118" s="7"/>
      <c r="G118" s="10">
        <f t="shared" si="3"/>
        <v>0</v>
      </c>
      <c r="H118" s="7"/>
    </row>
    <row r="119" spans="1:8" ht="24.75" customHeight="1" x14ac:dyDescent="0.25">
      <c r="A119" s="11">
        <v>34</v>
      </c>
      <c r="B119" s="12" t="s">
        <v>8</v>
      </c>
      <c r="C119" s="7"/>
      <c r="D119" s="7"/>
      <c r="E119" s="7"/>
      <c r="F119" s="7"/>
      <c r="G119" s="10">
        <f t="shared" si="3"/>
        <v>0</v>
      </c>
      <c r="H119" s="7"/>
    </row>
    <row r="120" spans="1:8" ht="24.75" customHeight="1" x14ac:dyDescent="0.25">
      <c r="A120" s="44" t="s">
        <v>88</v>
      </c>
      <c r="B120" s="45" t="s">
        <v>14</v>
      </c>
      <c r="C120" s="46">
        <v>4122412</v>
      </c>
      <c r="D120" s="46">
        <v>1279727</v>
      </c>
      <c r="E120" s="46">
        <v>5402139</v>
      </c>
      <c r="F120" s="47">
        <f>F121+F138</f>
        <v>46000</v>
      </c>
      <c r="G120" s="46">
        <f t="shared" si="3"/>
        <v>-6220</v>
      </c>
      <c r="H120" s="46">
        <f>H121+H138</f>
        <v>39780</v>
      </c>
    </row>
    <row r="121" spans="1:8" ht="24.75" customHeight="1" outlineLevel="1" x14ac:dyDescent="0.25">
      <c r="A121" s="4">
        <v>3</v>
      </c>
      <c r="B121" s="2" t="s">
        <v>5</v>
      </c>
      <c r="C121" s="10">
        <v>3075661</v>
      </c>
      <c r="D121" s="10">
        <v>1005083</v>
      </c>
      <c r="E121" s="10">
        <v>4080744</v>
      </c>
      <c r="F121" s="7">
        <f>F122+F126+F132+F133+F134+F135+F137</f>
        <v>46000</v>
      </c>
      <c r="G121" s="10">
        <f t="shared" si="3"/>
        <v>-6220</v>
      </c>
      <c r="H121" s="10">
        <f>H122+H126+H132+H133+H134+H135</f>
        <v>39780</v>
      </c>
    </row>
    <row r="122" spans="1:8" ht="24.75" customHeight="1" outlineLevel="2" x14ac:dyDescent="0.25">
      <c r="A122" s="5" t="s">
        <v>36</v>
      </c>
      <c r="B122" s="2" t="s">
        <v>6</v>
      </c>
      <c r="C122" s="10">
        <v>1034418</v>
      </c>
      <c r="D122" s="10">
        <v>464505</v>
      </c>
      <c r="E122" s="10">
        <v>1498923</v>
      </c>
      <c r="F122" s="7">
        <v>29700</v>
      </c>
      <c r="G122" s="10">
        <v>-4730</v>
      </c>
      <c r="H122" s="32">
        <f>+F122+G122</f>
        <v>24970</v>
      </c>
    </row>
    <row r="123" spans="1:8" ht="24.75" customHeight="1" outlineLevel="2" x14ac:dyDescent="0.25">
      <c r="A123" s="3" t="s">
        <v>37</v>
      </c>
      <c r="B123" s="2" t="s">
        <v>38</v>
      </c>
      <c r="C123" s="7"/>
      <c r="D123" s="7"/>
      <c r="E123" s="7"/>
      <c r="F123" s="7"/>
      <c r="G123" s="10">
        <f t="shared" si="3"/>
        <v>0</v>
      </c>
      <c r="H123" s="7"/>
    </row>
    <row r="124" spans="1:8" ht="24.75" customHeight="1" outlineLevel="2" x14ac:dyDescent="0.25">
      <c r="A124" s="3" t="s">
        <v>39</v>
      </c>
      <c r="B124" s="2" t="s">
        <v>40</v>
      </c>
      <c r="C124" s="7"/>
      <c r="D124" s="7"/>
      <c r="E124" s="7"/>
      <c r="F124" s="7"/>
      <c r="G124" s="10">
        <f t="shared" si="3"/>
        <v>0</v>
      </c>
      <c r="H124" s="7"/>
    </row>
    <row r="125" spans="1:8" ht="24.75" customHeight="1" outlineLevel="2" x14ac:dyDescent="0.25">
      <c r="A125" s="3" t="s">
        <v>41</v>
      </c>
      <c r="B125" s="2" t="s">
        <v>42</v>
      </c>
      <c r="C125" s="7"/>
      <c r="D125" s="7"/>
      <c r="E125" s="7"/>
      <c r="F125" s="7"/>
      <c r="G125" s="10">
        <f t="shared" si="3"/>
        <v>0</v>
      </c>
      <c r="H125" s="7"/>
    </row>
    <row r="126" spans="1:8" ht="24.75" customHeight="1" outlineLevel="2" x14ac:dyDescent="0.25">
      <c r="A126" s="5" t="s">
        <v>43</v>
      </c>
      <c r="B126" s="2" t="s">
        <v>7</v>
      </c>
      <c r="C126" s="10">
        <v>550810</v>
      </c>
      <c r="D126" s="10">
        <v>675918</v>
      </c>
      <c r="E126" s="10">
        <v>1226728</v>
      </c>
      <c r="F126" s="7">
        <v>16300</v>
      </c>
      <c r="G126" s="10">
        <v>-1490</v>
      </c>
      <c r="H126" s="32">
        <f>+F126+G126</f>
        <v>14810</v>
      </c>
    </row>
    <row r="127" spans="1:8" ht="24.75" customHeight="1" outlineLevel="2" x14ac:dyDescent="0.25">
      <c r="A127" s="3" t="s">
        <v>44</v>
      </c>
      <c r="B127" s="2" t="s">
        <v>45</v>
      </c>
      <c r="C127" s="7"/>
      <c r="D127" s="7"/>
      <c r="E127" s="7"/>
      <c r="F127" s="7"/>
      <c r="G127" s="10">
        <f t="shared" si="3"/>
        <v>0</v>
      </c>
      <c r="H127" s="7"/>
    </row>
    <row r="128" spans="1:8" ht="24.75" customHeight="1" outlineLevel="2" x14ac:dyDescent="0.25">
      <c r="A128" s="3" t="s">
        <v>60</v>
      </c>
      <c r="B128" s="2" t="s">
        <v>61</v>
      </c>
      <c r="C128" s="7"/>
      <c r="D128" s="7"/>
      <c r="E128" s="7"/>
      <c r="F128" s="7"/>
      <c r="G128" s="10">
        <f t="shared" si="3"/>
        <v>0</v>
      </c>
      <c r="H128" s="7"/>
    </row>
    <row r="129" spans="1:8" ht="24.75" customHeight="1" outlineLevel="2" x14ac:dyDescent="0.25">
      <c r="A129" s="3" t="s">
        <v>46</v>
      </c>
      <c r="B129" s="2" t="s">
        <v>47</v>
      </c>
      <c r="C129" s="7"/>
      <c r="D129" s="7"/>
      <c r="E129" s="7"/>
      <c r="F129" s="7"/>
      <c r="G129" s="10">
        <f t="shared" si="3"/>
        <v>0</v>
      </c>
      <c r="H129" s="7"/>
    </row>
    <row r="130" spans="1:8" ht="24.75" customHeight="1" outlineLevel="2" x14ac:dyDescent="0.25">
      <c r="A130" s="3" t="s">
        <v>62</v>
      </c>
      <c r="B130" s="2" t="s">
        <v>63</v>
      </c>
      <c r="C130" s="7"/>
      <c r="D130" s="7"/>
      <c r="E130" s="7"/>
      <c r="F130" s="7"/>
      <c r="G130" s="10">
        <f t="shared" si="3"/>
        <v>0</v>
      </c>
      <c r="H130" s="7"/>
    </row>
    <row r="131" spans="1:8" ht="24.75" customHeight="1" outlineLevel="2" x14ac:dyDescent="0.25">
      <c r="A131" s="3" t="s">
        <v>57</v>
      </c>
      <c r="B131" s="2" t="s">
        <v>48</v>
      </c>
      <c r="C131" s="7"/>
      <c r="D131" s="7"/>
      <c r="E131" s="7"/>
      <c r="F131" s="7"/>
      <c r="G131" s="10">
        <f t="shared" si="3"/>
        <v>0</v>
      </c>
      <c r="H131" s="7"/>
    </row>
    <row r="132" spans="1:8" ht="24.75" customHeight="1" outlineLevel="2" x14ac:dyDescent="0.25">
      <c r="A132" s="5">
        <v>34</v>
      </c>
      <c r="B132" s="2" t="s">
        <v>8</v>
      </c>
      <c r="C132" s="7"/>
      <c r="D132" s="7">
        <v>290</v>
      </c>
      <c r="E132" s="7">
        <v>290</v>
      </c>
      <c r="F132" s="7"/>
      <c r="G132" s="10">
        <f t="shared" si="3"/>
        <v>0</v>
      </c>
      <c r="H132" s="7"/>
    </row>
    <row r="133" spans="1:8" ht="24.75" customHeight="1" outlineLevel="2" x14ac:dyDescent="0.25">
      <c r="A133" s="5">
        <v>35</v>
      </c>
      <c r="B133" s="2" t="s">
        <v>11</v>
      </c>
      <c r="C133" s="7"/>
      <c r="D133" s="10">
        <v>2200</v>
      </c>
      <c r="E133" s="10">
        <v>2200</v>
      </c>
      <c r="F133" s="7"/>
      <c r="G133" s="10">
        <f t="shared" si="3"/>
        <v>0</v>
      </c>
      <c r="H133" s="7"/>
    </row>
    <row r="134" spans="1:8" ht="24.75" customHeight="1" outlineLevel="2" x14ac:dyDescent="0.25">
      <c r="A134" s="5">
        <v>36</v>
      </c>
      <c r="B134" s="2" t="s">
        <v>12</v>
      </c>
      <c r="C134" s="10">
        <v>530000</v>
      </c>
      <c r="D134" s="7"/>
      <c r="E134" s="10">
        <v>530000</v>
      </c>
      <c r="F134" s="7"/>
      <c r="G134" s="10">
        <f t="shared" si="3"/>
        <v>0</v>
      </c>
      <c r="H134" s="7"/>
    </row>
    <row r="135" spans="1:8" ht="24.75" customHeight="1" outlineLevel="2" x14ac:dyDescent="0.25">
      <c r="A135" s="5" t="s">
        <v>72</v>
      </c>
      <c r="B135" s="2" t="s">
        <v>15</v>
      </c>
      <c r="C135" s="10">
        <v>960433</v>
      </c>
      <c r="D135" s="10">
        <v>-149631</v>
      </c>
      <c r="E135" s="10">
        <v>810802</v>
      </c>
      <c r="F135" s="7"/>
      <c r="G135" s="10">
        <f t="shared" si="3"/>
        <v>0</v>
      </c>
      <c r="H135" s="7"/>
    </row>
    <row r="136" spans="1:8" ht="24.75" customHeight="1" outlineLevel="1" x14ac:dyDescent="0.25">
      <c r="A136" s="3" t="s">
        <v>73</v>
      </c>
      <c r="B136" s="2" t="s">
        <v>74</v>
      </c>
      <c r="C136" s="7"/>
      <c r="D136" s="7"/>
      <c r="E136" s="7"/>
      <c r="F136" s="7"/>
      <c r="G136" s="10">
        <f t="shared" ref="G136:G199" si="4">H136-F136</f>
        <v>0</v>
      </c>
      <c r="H136" s="7"/>
    </row>
    <row r="137" spans="1:8" ht="24.75" customHeight="1" outlineLevel="1" x14ac:dyDescent="0.25">
      <c r="A137" s="3">
        <v>38</v>
      </c>
      <c r="B137" s="2" t="s">
        <v>16</v>
      </c>
      <c r="C137" s="7"/>
      <c r="D137" s="7">
        <v>11801</v>
      </c>
      <c r="E137" s="7">
        <v>11801</v>
      </c>
      <c r="F137" s="7"/>
      <c r="G137" s="10">
        <f t="shared" si="4"/>
        <v>0</v>
      </c>
      <c r="H137" s="7"/>
    </row>
    <row r="138" spans="1:8" ht="24.75" customHeight="1" outlineLevel="1" x14ac:dyDescent="0.25">
      <c r="A138" s="3">
        <v>4</v>
      </c>
      <c r="B138" s="2"/>
      <c r="C138" s="10">
        <v>1046751</v>
      </c>
      <c r="D138" s="10">
        <v>274644</v>
      </c>
      <c r="E138" s="10">
        <v>1321395</v>
      </c>
      <c r="F138" s="7">
        <f>F139+F140+F142</f>
        <v>0</v>
      </c>
      <c r="G138" s="10">
        <f t="shared" si="4"/>
        <v>0</v>
      </c>
      <c r="H138" s="7"/>
    </row>
    <row r="139" spans="1:8" ht="24.75" customHeight="1" x14ac:dyDescent="0.25">
      <c r="A139" s="5">
        <v>41</v>
      </c>
      <c r="B139" s="2" t="s">
        <v>13</v>
      </c>
      <c r="C139" s="7"/>
      <c r="D139" s="10">
        <v>2345</v>
      </c>
      <c r="E139" s="10">
        <v>2345</v>
      </c>
      <c r="F139" s="7"/>
      <c r="G139" s="10">
        <f t="shared" si="4"/>
        <v>0</v>
      </c>
      <c r="H139" s="7"/>
    </row>
    <row r="140" spans="1:8" ht="24.75" customHeight="1" x14ac:dyDescent="0.25">
      <c r="A140" s="5" t="s">
        <v>78</v>
      </c>
      <c r="B140" s="2" t="s">
        <v>3</v>
      </c>
      <c r="C140" s="10">
        <v>1046751</v>
      </c>
      <c r="D140" s="10">
        <v>211299</v>
      </c>
      <c r="E140" s="10">
        <v>1258050</v>
      </c>
      <c r="F140" s="7">
        <f>F141</f>
        <v>0</v>
      </c>
      <c r="G140" s="10">
        <f t="shared" si="4"/>
        <v>0</v>
      </c>
      <c r="H140" s="7"/>
    </row>
    <row r="141" spans="1:8" ht="24.75" customHeight="1" x14ac:dyDescent="0.25">
      <c r="A141" s="3" t="s">
        <v>79</v>
      </c>
      <c r="B141" s="2" t="s">
        <v>69</v>
      </c>
      <c r="C141" s="7"/>
      <c r="D141" s="7"/>
      <c r="E141" s="7"/>
      <c r="F141" s="7"/>
      <c r="G141" s="10">
        <f t="shared" si="4"/>
        <v>0</v>
      </c>
      <c r="H141" s="7"/>
    </row>
    <row r="142" spans="1:8" ht="24.75" customHeight="1" x14ac:dyDescent="0.25">
      <c r="A142" s="3">
        <v>45</v>
      </c>
      <c r="B142" s="2" t="s">
        <v>9</v>
      </c>
      <c r="C142" s="7"/>
      <c r="D142" s="10">
        <v>61000</v>
      </c>
      <c r="E142" s="10">
        <v>61000</v>
      </c>
      <c r="F142" s="7"/>
      <c r="G142" s="10">
        <f t="shared" si="4"/>
        <v>0</v>
      </c>
      <c r="H142" s="7"/>
    </row>
    <row r="143" spans="1:8" ht="24.75" customHeight="1" x14ac:dyDescent="0.25">
      <c r="A143" s="44" t="s">
        <v>89</v>
      </c>
      <c r="B143" s="45" t="s">
        <v>17</v>
      </c>
      <c r="C143" s="46">
        <v>369512</v>
      </c>
      <c r="D143" s="46">
        <v>261344</v>
      </c>
      <c r="E143" s="46">
        <v>630856</v>
      </c>
      <c r="F143" s="47">
        <f>F144+F152</f>
        <v>0</v>
      </c>
      <c r="G143" s="46">
        <f t="shared" si="4"/>
        <v>400</v>
      </c>
      <c r="H143" s="46">
        <f>H144+H152</f>
        <v>400</v>
      </c>
    </row>
    <row r="144" spans="1:8" ht="24.75" customHeight="1" outlineLevel="1" x14ac:dyDescent="0.25">
      <c r="A144" s="4">
        <v>3</v>
      </c>
      <c r="B144" s="2" t="s">
        <v>5</v>
      </c>
      <c r="C144" s="10">
        <v>248238</v>
      </c>
      <c r="D144" s="10">
        <v>130932</v>
      </c>
      <c r="E144" s="10">
        <v>379170</v>
      </c>
      <c r="F144" s="7">
        <f>F145+F146+F150+F151</f>
        <v>0</v>
      </c>
      <c r="G144" s="10">
        <f t="shared" si="4"/>
        <v>400</v>
      </c>
      <c r="H144" s="10">
        <f>H145+H146+H150+H151</f>
        <v>400</v>
      </c>
    </row>
    <row r="145" spans="1:8" ht="24.75" customHeight="1" outlineLevel="2" x14ac:dyDescent="0.25">
      <c r="A145" s="5">
        <v>31</v>
      </c>
      <c r="B145" s="2" t="s">
        <v>6</v>
      </c>
      <c r="C145" s="10">
        <v>162025</v>
      </c>
      <c r="D145" s="10">
        <v>54466</v>
      </c>
      <c r="E145" s="10">
        <v>216491</v>
      </c>
      <c r="F145" s="7"/>
      <c r="G145" s="10">
        <f t="shared" si="4"/>
        <v>0</v>
      </c>
      <c r="H145" s="7"/>
    </row>
    <row r="146" spans="1:8" ht="24.75" customHeight="1" outlineLevel="2" x14ac:dyDescent="0.25">
      <c r="A146" s="5" t="s">
        <v>43</v>
      </c>
      <c r="B146" s="2" t="s">
        <v>7</v>
      </c>
      <c r="C146" s="10">
        <v>76213</v>
      </c>
      <c r="D146" s="10">
        <v>70436</v>
      </c>
      <c r="E146" s="10">
        <v>146649</v>
      </c>
      <c r="F146" s="7"/>
      <c r="G146" s="10">
        <v>400</v>
      </c>
      <c r="H146" s="32">
        <f>+F146+G146</f>
        <v>400</v>
      </c>
    </row>
    <row r="147" spans="1:8" ht="24.75" customHeight="1" outlineLevel="2" x14ac:dyDescent="0.25">
      <c r="A147" s="3">
        <v>322</v>
      </c>
      <c r="B147" s="2" t="s">
        <v>61</v>
      </c>
      <c r="C147" s="7"/>
      <c r="D147" s="7"/>
      <c r="E147" s="7"/>
      <c r="F147" s="7"/>
      <c r="G147" s="10">
        <f t="shared" si="4"/>
        <v>0</v>
      </c>
      <c r="H147" s="7"/>
    </row>
    <row r="148" spans="1:8" ht="24.75" customHeight="1" outlineLevel="2" x14ac:dyDescent="0.25">
      <c r="A148" s="3">
        <v>323</v>
      </c>
      <c r="B148" s="2" t="s">
        <v>47</v>
      </c>
      <c r="C148" s="7"/>
      <c r="D148" s="7"/>
      <c r="E148" s="7"/>
      <c r="F148" s="7"/>
      <c r="G148" s="10">
        <f t="shared" si="4"/>
        <v>0</v>
      </c>
      <c r="H148" s="7"/>
    </row>
    <row r="149" spans="1:8" ht="24.75" customHeight="1" outlineLevel="2" x14ac:dyDescent="0.25">
      <c r="A149" s="3" t="s">
        <v>57</v>
      </c>
      <c r="B149" s="2" t="s">
        <v>48</v>
      </c>
      <c r="C149" s="7"/>
      <c r="D149" s="7"/>
      <c r="E149" s="7"/>
      <c r="F149" s="7"/>
      <c r="G149" s="10">
        <f t="shared" si="4"/>
        <v>0</v>
      </c>
      <c r="H149" s="7"/>
    </row>
    <row r="150" spans="1:8" ht="24.75" customHeight="1" outlineLevel="2" x14ac:dyDescent="0.25">
      <c r="A150" s="5">
        <v>34</v>
      </c>
      <c r="B150" s="2" t="s">
        <v>8</v>
      </c>
      <c r="C150" s="7"/>
      <c r="D150" s="7">
        <v>30</v>
      </c>
      <c r="E150" s="7">
        <v>30</v>
      </c>
      <c r="F150" s="7"/>
      <c r="G150" s="10">
        <f t="shared" si="4"/>
        <v>0</v>
      </c>
      <c r="H150" s="7"/>
    </row>
    <row r="151" spans="1:8" ht="24.75" customHeight="1" outlineLevel="2" x14ac:dyDescent="0.25">
      <c r="A151" s="5">
        <v>37</v>
      </c>
      <c r="B151" s="2" t="s">
        <v>15</v>
      </c>
      <c r="C151" s="10">
        <v>10000</v>
      </c>
      <c r="D151" s="10">
        <v>6000</v>
      </c>
      <c r="E151" s="10">
        <v>16000</v>
      </c>
      <c r="F151" s="7"/>
      <c r="G151" s="10">
        <f t="shared" si="4"/>
        <v>0</v>
      </c>
      <c r="H151" s="7"/>
    </row>
    <row r="152" spans="1:8" ht="24.75" customHeight="1" outlineLevel="1" x14ac:dyDescent="0.25">
      <c r="A152" s="3">
        <v>4</v>
      </c>
      <c r="B152" s="2" t="s">
        <v>68</v>
      </c>
      <c r="C152" s="10">
        <v>121274</v>
      </c>
      <c r="D152" s="10">
        <v>130412</v>
      </c>
      <c r="E152" s="10">
        <v>251686</v>
      </c>
      <c r="F152" s="7">
        <f>F153</f>
        <v>0</v>
      </c>
      <c r="G152" s="10">
        <f t="shared" si="4"/>
        <v>0</v>
      </c>
      <c r="H152" s="10">
        <f>H153</f>
        <v>0</v>
      </c>
    </row>
    <row r="153" spans="1:8" ht="24.75" customHeight="1" x14ac:dyDescent="0.25">
      <c r="A153" s="5">
        <v>42</v>
      </c>
      <c r="B153" s="2" t="s">
        <v>3</v>
      </c>
      <c r="C153" s="10">
        <v>121274</v>
      </c>
      <c r="D153" s="10">
        <v>130412</v>
      </c>
      <c r="E153" s="10">
        <v>251686</v>
      </c>
      <c r="F153" s="7"/>
      <c r="G153" s="10"/>
      <c r="H153" s="32"/>
    </row>
    <row r="154" spans="1:8" ht="24.75" customHeight="1" x14ac:dyDescent="0.25">
      <c r="A154" s="4" t="s">
        <v>90</v>
      </c>
      <c r="B154" s="2" t="s">
        <v>91</v>
      </c>
      <c r="C154" s="10">
        <v>1115</v>
      </c>
      <c r="D154" s="10">
        <v>1662</v>
      </c>
      <c r="E154" s="10">
        <v>2777</v>
      </c>
      <c r="F154" s="7"/>
      <c r="G154" s="10"/>
      <c r="H154" s="10"/>
    </row>
    <row r="155" spans="1:8" ht="24.75" customHeight="1" outlineLevel="1" x14ac:dyDescent="0.25">
      <c r="A155" s="11">
        <v>38</v>
      </c>
      <c r="B155" s="12" t="s">
        <v>67</v>
      </c>
      <c r="C155" s="7"/>
      <c r="D155" s="7"/>
      <c r="E155" s="7"/>
      <c r="F155" s="7"/>
      <c r="G155" s="10">
        <f t="shared" si="4"/>
        <v>0</v>
      </c>
      <c r="H155" s="7"/>
    </row>
    <row r="156" spans="1:8" ht="24.75" customHeight="1" outlineLevel="1" x14ac:dyDescent="0.25">
      <c r="A156" s="13">
        <v>4</v>
      </c>
      <c r="B156" s="14" t="s">
        <v>2</v>
      </c>
      <c r="C156" s="10">
        <v>1115</v>
      </c>
      <c r="D156" s="10">
        <v>1662</v>
      </c>
      <c r="E156" s="10">
        <v>2777</v>
      </c>
      <c r="F156" s="7">
        <f>F157</f>
        <v>0</v>
      </c>
      <c r="G156" s="10">
        <f t="shared" si="4"/>
        <v>0</v>
      </c>
      <c r="H156" s="10">
        <f>H157</f>
        <v>0</v>
      </c>
    </row>
    <row r="157" spans="1:8" ht="24.75" customHeight="1" x14ac:dyDescent="0.25">
      <c r="A157" s="5" t="s">
        <v>78</v>
      </c>
      <c r="B157" s="2" t="s">
        <v>3</v>
      </c>
      <c r="C157" s="10">
        <v>1115</v>
      </c>
      <c r="D157" s="10">
        <v>1662</v>
      </c>
      <c r="E157" s="10">
        <v>2777</v>
      </c>
      <c r="F157" s="7"/>
      <c r="G157" s="10"/>
      <c r="H157" s="32"/>
    </row>
    <row r="158" spans="1:8" ht="24.75" customHeight="1" x14ac:dyDescent="0.25">
      <c r="A158" s="3" t="s">
        <v>79</v>
      </c>
      <c r="B158" s="2" t="s">
        <v>69</v>
      </c>
      <c r="C158" s="7"/>
      <c r="D158" s="7"/>
      <c r="E158" s="7"/>
      <c r="F158" s="7"/>
      <c r="G158" s="10">
        <f t="shared" si="4"/>
        <v>0</v>
      </c>
      <c r="H158" s="7"/>
    </row>
    <row r="159" spans="1:8" ht="24.75" customHeight="1" x14ac:dyDescent="0.25">
      <c r="A159" s="27" t="s">
        <v>0</v>
      </c>
      <c r="B159" s="28" t="s">
        <v>92</v>
      </c>
      <c r="C159" s="25">
        <v>1764051</v>
      </c>
      <c r="D159" s="25">
        <v>2830454</v>
      </c>
      <c r="E159" s="25">
        <v>4594505</v>
      </c>
      <c r="F159" s="10">
        <f>F160+F163+F171+F182+F202+F206</f>
        <v>29500</v>
      </c>
      <c r="G159" s="10">
        <f t="shared" ref="G159:H159" si="5">G160+G163+G171+G182+G202+G206</f>
        <v>57694</v>
      </c>
      <c r="H159" s="10">
        <f t="shared" si="5"/>
        <v>87194</v>
      </c>
    </row>
    <row r="160" spans="1:8" ht="24.75" customHeight="1" x14ac:dyDescent="0.25">
      <c r="A160" s="48">
        <v>31</v>
      </c>
      <c r="B160" s="49" t="s">
        <v>1</v>
      </c>
      <c r="C160" s="46"/>
      <c r="D160" s="46">
        <v>87000</v>
      </c>
      <c r="E160" s="46">
        <v>87000</v>
      </c>
      <c r="F160" s="47"/>
      <c r="G160" s="46">
        <f t="shared" si="4"/>
        <v>0</v>
      </c>
      <c r="H160" s="47"/>
    </row>
    <row r="161" spans="1:8" ht="24.75" customHeight="1" x14ac:dyDescent="0.25">
      <c r="A161" s="15">
        <v>4</v>
      </c>
      <c r="B161" s="16" t="s">
        <v>2</v>
      </c>
      <c r="C161" s="10"/>
      <c r="D161" s="10">
        <v>87000</v>
      </c>
      <c r="E161" s="10">
        <v>87000</v>
      </c>
      <c r="F161" s="7"/>
      <c r="G161" s="10">
        <f t="shared" si="4"/>
        <v>0</v>
      </c>
      <c r="H161" s="7"/>
    </row>
    <row r="162" spans="1:8" ht="24.75" customHeight="1" x14ac:dyDescent="0.25">
      <c r="A162" s="15">
        <v>42</v>
      </c>
      <c r="B162" s="16" t="s">
        <v>3</v>
      </c>
      <c r="C162" s="10"/>
      <c r="D162" s="10">
        <v>87000</v>
      </c>
      <c r="E162" s="10">
        <v>87000</v>
      </c>
      <c r="F162" s="7"/>
      <c r="G162" s="10">
        <f t="shared" si="4"/>
        <v>0</v>
      </c>
      <c r="H162" s="7"/>
    </row>
    <row r="163" spans="1:8" ht="24.75" customHeight="1" x14ac:dyDescent="0.25">
      <c r="A163" s="48">
        <v>43</v>
      </c>
      <c r="B163" s="49" t="s">
        <v>4</v>
      </c>
      <c r="C163" s="46">
        <v>47010</v>
      </c>
      <c r="D163" s="46">
        <v>57197</v>
      </c>
      <c r="E163" s="46">
        <v>104207</v>
      </c>
      <c r="F163" s="47">
        <f>+F164+F168</f>
        <v>5010</v>
      </c>
      <c r="G163" s="47">
        <f t="shared" ref="G163:H163" si="6">+G164+G168</f>
        <v>3040</v>
      </c>
      <c r="H163" s="47">
        <f t="shared" si="6"/>
        <v>8050</v>
      </c>
    </row>
    <row r="164" spans="1:8" ht="24.75" customHeight="1" x14ac:dyDescent="0.25">
      <c r="A164" s="15">
        <v>3</v>
      </c>
      <c r="B164" s="16" t="s">
        <v>5</v>
      </c>
      <c r="C164" s="10">
        <v>4910</v>
      </c>
      <c r="D164" s="10">
        <v>9750</v>
      </c>
      <c r="E164" s="10">
        <v>14660</v>
      </c>
      <c r="F164" s="7">
        <f>+F165+F166+F167</f>
        <v>4910</v>
      </c>
      <c r="G164" s="7">
        <f t="shared" ref="G164:H164" si="7">+G165+G166+G167</f>
        <v>2960</v>
      </c>
      <c r="H164" s="7">
        <f t="shared" si="7"/>
        <v>7870</v>
      </c>
    </row>
    <row r="165" spans="1:8" ht="24.75" customHeight="1" x14ac:dyDescent="0.25">
      <c r="A165" s="15">
        <v>31</v>
      </c>
      <c r="B165" s="16" t="s">
        <v>6</v>
      </c>
      <c r="C165" s="10">
        <v>500</v>
      </c>
      <c r="D165" s="10">
        <v>9000</v>
      </c>
      <c r="E165" s="10">
        <v>9500</v>
      </c>
      <c r="F165" s="7">
        <v>500</v>
      </c>
      <c r="G165" s="10">
        <v>1280</v>
      </c>
      <c r="H165" s="32">
        <f>+F165+G165</f>
        <v>1780</v>
      </c>
    </row>
    <row r="166" spans="1:8" ht="24.75" customHeight="1" x14ac:dyDescent="0.25">
      <c r="A166" s="15">
        <v>32</v>
      </c>
      <c r="B166" s="16" t="s">
        <v>7</v>
      </c>
      <c r="C166" s="10">
        <v>4040</v>
      </c>
      <c r="D166" s="10">
        <v>750</v>
      </c>
      <c r="E166" s="10">
        <v>4790</v>
      </c>
      <c r="F166" s="7">
        <v>4410</v>
      </c>
      <c r="G166" s="10">
        <v>1550</v>
      </c>
      <c r="H166" s="10">
        <f>+F166+G166</f>
        <v>5960</v>
      </c>
    </row>
    <row r="167" spans="1:8" ht="24.75" customHeight="1" x14ac:dyDescent="0.25">
      <c r="A167" s="15">
        <v>34</v>
      </c>
      <c r="B167" s="16" t="s">
        <v>8</v>
      </c>
      <c r="C167" s="10">
        <v>370</v>
      </c>
      <c r="D167" s="10"/>
      <c r="E167" s="10">
        <v>370</v>
      </c>
      <c r="F167" s="7"/>
      <c r="G167" s="10">
        <v>130</v>
      </c>
      <c r="H167" s="10">
        <f>+F167+G167</f>
        <v>130</v>
      </c>
    </row>
    <row r="168" spans="1:8" ht="24.75" customHeight="1" x14ac:dyDescent="0.25">
      <c r="A168" s="15">
        <v>4</v>
      </c>
      <c r="B168" s="16" t="s">
        <v>2</v>
      </c>
      <c r="C168" s="10">
        <v>42100</v>
      </c>
      <c r="D168" s="10">
        <v>47447</v>
      </c>
      <c r="E168" s="10">
        <v>89547</v>
      </c>
      <c r="F168" s="7">
        <f>+F169+F170</f>
        <v>100</v>
      </c>
      <c r="G168" s="7">
        <f t="shared" ref="G168:H168" si="8">+G169+G170</f>
        <v>80</v>
      </c>
      <c r="H168" s="7">
        <f t="shared" si="8"/>
        <v>180</v>
      </c>
    </row>
    <row r="169" spans="1:8" ht="24.75" customHeight="1" x14ac:dyDescent="0.25">
      <c r="A169" s="15">
        <v>42</v>
      </c>
      <c r="B169" s="16" t="s">
        <v>3</v>
      </c>
      <c r="C169" s="10">
        <v>100</v>
      </c>
      <c r="D169" s="10">
        <v>100</v>
      </c>
      <c r="E169" s="10">
        <v>200</v>
      </c>
      <c r="F169" s="7">
        <v>100</v>
      </c>
      <c r="G169" s="10">
        <v>80</v>
      </c>
      <c r="H169" s="10">
        <f>+F169+G169</f>
        <v>180</v>
      </c>
    </row>
    <row r="170" spans="1:8" ht="24.75" customHeight="1" x14ac:dyDescent="0.25">
      <c r="A170" s="15">
        <v>45</v>
      </c>
      <c r="B170" s="16" t="s">
        <v>9</v>
      </c>
      <c r="C170" s="10">
        <v>42000</v>
      </c>
      <c r="D170" s="10">
        <v>47347</v>
      </c>
      <c r="E170" s="10">
        <v>89347</v>
      </c>
      <c r="F170" s="7"/>
      <c r="G170" s="10">
        <f t="shared" si="4"/>
        <v>0</v>
      </c>
      <c r="H170" s="7"/>
    </row>
    <row r="171" spans="1:8" ht="24.75" customHeight="1" x14ac:dyDescent="0.25">
      <c r="A171" s="44" t="s">
        <v>93</v>
      </c>
      <c r="B171" s="45" t="s">
        <v>10</v>
      </c>
      <c r="C171" s="46">
        <v>688451</v>
      </c>
      <c r="D171" s="46">
        <v>118475</v>
      </c>
      <c r="E171" s="46">
        <v>806926</v>
      </c>
      <c r="F171" s="46">
        <f>F172+F179</f>
        <v>20250</v>
      </c>
      <c r="G171" s="46">
        <f t="shared" si="4"/>
        <v>-4650</v>
      </c>
      <c r="H171" s="47">
        <f>H172+H179</f>
        <v>15600</v>
      </c>
    </row>
    <row r="172" spans="1:8" ht="24.75" customHeight="1" outlineLevel="1" x14ac:dyDescent="0.25">
      <c r="A172" s="3">
        <v>3</v>
      </c>
      <c r="B172" s="2" t="s">
        <v>5</v>
      </c>
      <c r="C172" s="10">
        <v>599262</v>
      </c>
      <c r="D172" s="10">
        <v>113739</v>
      </c>
      <c r="E172" s="10">
        <v>713001</v>
      </c>
      <c r="F172" s="10">
        <f>SUM(F173:F178)</f>
        <v>19350</v>
      </c>
      <c r="G172" s="10">
        <f t="shared" si="4"/>
        <v>-5350</v>
      </c>
      <c r="H172" s="10">
        <f>SUM(H173:H178)</f>
        <v>14000</v>
      </c>
    </row>
    <row r="173" spans="1:8" ht="24.75" customHeight="1" outlineLevel="2" x14ac:dyDescent="0.25">
      <c r="A173" s="5">
        <v>31</v>
      </c>
      <c r="B173" s="2" t="s">
        <v>6</v>
      </c>
      <c r="C173" s="10">
        <v>44215</v>
      </c>
      <c r="D173" s="10">
        <v>31881</v>
      </c>
      <c r="E173" s="10">
        <v>76096</v>
      </c>
      <c r="F173" s="7"/>
      <c r="G173" s="10"/>
      <c r="H173" s="32"/>
    </row>
    <row r="174" spans="1:8" ht="24.75" customHeight="1" outlineLevel="2" x14ac:dyDescent="0.25">
      <c r="A174" s="5" t="s">
        <v>43</v>
      </c>
      <c r="B174" s="2" t="s">
        <v>7</v>
      </c>
      <c r="C174" s="10">
        <v>534016</v>
      </c>
      <c r="D174" s="10">
        <v>8134</v>
      </c>
      <c r="E174" s="10">
        <v>542150</v>
      </c>
      <c r="F174" s="7">
        <v>19350</v>
      </c>
      <c r="G174" s="10">
        <v>-5350</v>
      </c>
      <c r="H174" s="10">
        <f>+F174+G174</f>
        <v>14000</v>
      </c>
    </row>
    <row r="175" spans="1:8" ht="24.75" customHeight="1" outlineLevel="2" x14ac:dyDescent="0.25">
      <c r="A175" s="5">
        <v>34</v>
      </c>
      <c r="B175" s="2" t="s">
        <v>8</v>
      </c>
      <c r="C175" s="7"/>
      <c r="D175" s="7">
        <v>150</v>
      </c>
      <c r="E175" s="7">
        <v>150</v>
      </c>
      <c r="F175" s="7"/>
      <c r="G175" s="10">
        <f t="shared" si="4"/>
        <v>0</v>
      </c>
      <c r="H175" s="7"/>
    </row>
    <row r="176" spans="1:8" ht="24.75" customHeight="1" outlineLevel="2" x14ac:dyDescent="0.25">
      <c r="A176" s="5">
        <v>35</v>
      </c>
      <c r="B176" s="2" t="s">
        <v>11</v>
      </c>
      <c r="C176" s="10">
        <v>1934</v>
      </c>
      <c r="D176" s="10">
        <v>14100</v>
      </c>
      <c r="E176" s="10">
        <v>16034</v>
      </c>
      <c r="F176" s="7"/>
      <c r="G176" s="10">
        <f t="shared" si="4"/>
        <v>0</v>
      </c>
      <c r="H176" s="7"/>
    </row>
    <row r="177" spans="1:8" ht="24.75" customHeight="1" outlineLevel="2" x14ac:dyDescent="0.25">
      <c r="A177" s="5">
        <v>36</v>
      </c>
      <c r="B177" s="2" t="s">
        <v>12</v>
      </c>
      <c r="C177" s="10">
        <v>19097</v>
      </c>
      <c r="D177" s="10">
        <v>59474</v>
      </c>
      <c r="E177" s="10">
        <v>78571</v>
      </c>
      <c r="F177" s="7"/>
      <c r="G177" s="10">
        <f t="shared" si="4"/>
        <v>0</v>
      </c>
      <c r="H177" s="7"/>
    </row>
    <row r="178" spans="1:8" s="20" customFormat="1" ht="24.75" customHeight="1" outlineLevel="2" x14ac:dyDescent="0.25">
      <c r="A178" s="17" t="s">
        <v>75</v>
      </c>
      <c r="B178" s="18" t="s">
        <v>94</v>
      </c>
      <c r="C178" s="19"/>
      <c r="D178" s="19"/>
      <c r="E178" s="19"/>
      <c r="F178" s="19"/>
      <c r="G178" s="10">
        <f t="shared" si="4"/>
        <v>0</v>
      </c>
      <c r="H178" s="19"/>
    </row>
    <row r="179" spans="1:8" ht="24.75" customHeight="1" outlineLevel="1" x14ac:dyDescent="0.25">
      <c r="A179" s="3">
        <v>4</v>
      </c>
      <c r="B179" s="2" t="s">
        <v>2</v>
      </c>
      <c r="C179" s="10">
        <v>89189</v>
      </c>
      <c r="D179" s="10">
        <v>4736</v>
      </c>
      <c r="E179" s="10">
        <v>93925</v>
      </c>
      <c r="F179" s="7">
        <f>SUM(F180:F181)</f>
        <v>900</v>
      </c>
      <c r="G179" s="10">
        <f t="shared" si="4"/>
        <v>700</v>
      </c>
      <c r="H179" s="7">
        <f>SUM(H180:H181)</f>
        <v>1600</v>
      </c>
    </row>
    <row r="180" spans="1:8" ht="38.25" customHeight="1" outlineLevel="2" x14ac:dyDescent="0.25">
      <c r="A180" s="3">
        <v>41</v>
      </c>
      <c r="B180" s="2" t="s">
        <v>13</v>
      </c>
      <c r="C180" s="10">
        <v>25500</v>
      </c>
      <c r="D180" s="10">
        <v>-1046</v>
      </c>
      <c r="E180" s="10">
        <v>24454</v>
      </c>
      <c r="F180" s="7"/>
      <c r="G180" s="10">
        <f t="shared" si="4"/>
        <v>0</v>
      </c>
      <c r="H180" s="7"/>
    </row>
    <row r="181" spans="1:8" ht="24.75" customHeight="1" outlineLevel="2" x14ac:dyDescent="0.25">
      <c r="A181" s="5">
        <v>42</v>
      </c>
      <c r="B181" s="2" t="s">
        <v>95</v>
      </c>
      <c r="C181" s="10">
        <v>63689</v>
      </c>
      <c r="D181" s="10">
        <v>5782</v>
      </c>
      <c r="E181" s="10">
        <v>69471</v>
      </c>
      <c r="F181" s="7">
        <v>900</v>
      </c>
      <c r="G181" s="10">
        <v>700</v>
      </c>
      <c r="H181" s="10">
        <f>+F181+G181</f>
        <v>1600</v>
      </c>
    </row>
    <row r="182" spans="1:8" ht="24.75" customHeight="1" x14ac:dyDescent="0.25">
      <c r="A182" s="44">
        <v>52</v>
      </c>
      <c r="B182" s="45" t="s">
        <v>14</v>
      </c>
      <c r="C182" s="46">
        <v>963538</v>
      </c>
      <c r="D182" s="46">
        <v>2529034</v>
      </c>
      <c r="E182" s="46">
        <v>3492572</v>
      </c>
      <c r="F182" s="46">
        <f>F183+F190</f>
        <v>4240</v>
      </c>
      <c r="G182" s="46">
        <f t="shared" si="4"/>
        <v>59304</v>
      </c>
      <c r="H182" s="46">
        <f>H183+H190</f>
        <v>63544</v>
      </c>
    </row>
    <row r="183" spans="1:8" ht="24.75" customHeight="1" x14ac:dyDescent="0.25">
      <c r="A183" s="3">
        <v>3</v>
      </c>
      <c r="B183" s="2" t="s">
        <v>5</v>
      </c>
      <c r="C183" s="10">
        <v>837538</v>
      </c>
      <c r="D183" s="10">
        <v>1891034</v>
      </c>
      <c r="E183" s="10">
        <v>2728572</v>
      </c>
      <c r="F183" s="7">
        <f>SUM(F184:F189)</f>
        <v>4240</v>
      </c>
      <c r="G183" s="10">
        <f t="shared" si="4"/>
        <v>59304</v>
      </c>
      <c r="H183" s="7">
        <f>SUM(H184:H189)</f>
        <v>63544</v>
      </c>
    </row>
    <row r="184" spans="1:8" ht="24.75" customHeight="1" x14ac:dyDescent="0.25">
      <c r="A184" s="5">
        <v>31</v>
      </c>
      <c r="B184" s="2" t="s">
        <v>6</v>
      </c>
      <c r="C184" s="10">
        <v>57265</v>
      </c>
      <c r="D184" s="10">
        <v>323452</v>
      </c>
      <c r="E184" s="10">
        <v>380717</v>
      </c>
      <c r="F184" s="7">
        <v>2000</v>
      </c>
      <c r="G184" s="10">
        <v>5150</v>
      </c>
      <c r="H184" s="10">
        <f>+F184+G184</f>
        <v>7150</v>
      </c>
    </row>
    <row r="185" spans="1:8" ht="24.75" customHeight="1" x14ac:dyDescent="0.25">
      <c r="A185" s="5">
        <v>32</v>
      </c>
      <c r="B185" s="2" t="s">
        <v>7</v>
      </c>
      <c r="C185" s="10">
        <v>330273</v>
      </c>
      <c r="D185" s="10">
        <v>398796</v>
      </c>
      <c r="E185" s="10">
        <v>729069</v>
      </c>
      <c r="F185" s="7">
        <v>2240</v>
      </c>
      <c r="G185" s="10">
        <v>54144</v>
      </c>
      <c r="H185" s="10">
        <f>+F185+G185</f>
        <v>56384</v>
      </c>
    </row>
    <row r="186" spans="1:8" ht="24.75" customHeight="1" x14ac:dyDescent="0.25">
      <c r="A186" s="5">
        <v>34</v>
      </c>
      <c r="B186" s="2" t="s">
        <v>8</v>
      </c>
      <c r="C186" s="7"/>
      <c r="D186" s="7">
        <v>1013</v>
      </c>
      <c r="E186" s="7">
        <v>1013</v>
      </c>
      <c r="F186" s="7"/>
      <c r="G186" s="10">
        <v>10</v>
      </c>
      <c r="H186" s="10">
        <f>+F186+G186</f>
        <v>10</v>
      </c>
    </row>
    <row r="187" spans="1:8" ht="24.75" customHeight="1" x14ac:dyDescent="0.25">
      <c r="A187" s="5" t="s">
        <v>96</v>
      </c>
      <c r="B187" s="2" t="s">
        <v>12</v>
      </c>
      <c r="C187" s="7"/>
      <c r="D187" s="10">
        <v>512773</v>
      </c>
      <c r="E187" s="10">
        <v>512773</v>
      </c>
      <c r="F187" s="7"/>
      <c r="G187" s="10">
        <f t="shared" si="4"/>
        <v>0</v>
      </c>
      <c r="H187" s="7"/>
    </row>
    <row r="188" spans="1:8" ht="24.75" customHeight="1" x14ac:dyDescent="0.25">
      <c r="A188" s="5" t="s">
        <v>72</v>
      </c>
      <c r="B188" s="2" t="s">
        <v>15</v>
      </c>
      <c r="C188" s="10">
        <v>450000</v>
      </c>
      <c r="D188" s="10">
        <v>650000</v>
      </c>
      <c r="E188" s="10">
        <v>1100000</v>
      </c>
      <c r="F188" s="7"/>
      <c r="G188" s="10">
        <f t="shared" si="4"/>
        <v>0</v>
      </c>
      <c r="H188" s="7"/>
    </row>
    <row r="189" spans="1:8" ht="24.75" customHeight="1" x14ac:dyDescent="0.25">
      <c r="A189" s="5" t="s">
        <v>75</v>
      </c>
      <c r="B189" s="2" t="s">
        <v>94</v>
      </c>
      <c r="C189" s="7"/>
      <c r="D189" s="10">
        <v>5000</v>
      </c>
      <c r="E189" s="10">
        <v>5000</v>
      </c>
      <c r="F189" s="7"/>
      <c r="G189" s="10">
        <f t="shared" si="4"/>
        <v>0</v>
      </c>
      <c r="H189" s="7"/>
    </row>
    <row r="190" spans="1:8" ht="24.75" customHeight="1" x14ac:dyDescent="0.25">
      <c r="A190" s="3">
        <v>4</v>
      </c>
      <c r="B190" s="2" t="s">
        <v>2</v>
      </c>
      <c r="C190" s="10">
        <v>126000</v>
      </c>
      <c r="D190" s="10">
        <v>638000</v>
      </c>
      <c r="E190" s="10">
        <v>764000</v>
      </c>
      <c r="F190" s="10">
        <f>SUM(F191:F192)</f>
        <v>0</v>
      </c>
      <c r="G190" s="10">
        <f t="shared" si="4"/>
        <v>0</v>
      </c>
      <c r="H190" s="33">
        <f>SUM(H191:H192)</f>
        <v>0</v>
      </c>
    </row>
    <row r="191" spans="1:8" ht="24.75" customHeight="1" x14ac:dyDescent="0.25">
      <c r="A191" s="5">
        <v>42</v>
      </c>
      <c r="B191" s="2" t="s">
        <v>95</v>
      </c>
      <c r="C191" s="10">
        <v>121000</v>
      </c>
      <c r="D191" s="10">
        <v>152000</v>
      </c>
      <c r="E191" s="10">
        <v>273000</v>
      </c>
      <c r="F191" s="7"/>
      <c r="G191" s="10"/>
      <c r="H191" s="32"/>
    </row>
    <row r="192" spans="1:8" ht="24.75" customHeight="1" x14ac:dyDescent="0.25">
      <c r="A192" s="5">
        <v>45</v>
      </c>
      <c r="B192" s="2" t="s">
        <v>9</v>
      </c>
      <c r="C192" s="10">
        <v>5000</v>
      </c>
      <c r="D192" s="10">
        <v>486000</v>
      </c>
      <c r="E192" s="10">
        <v>491000</v>
      </c>
      <c r="F192" s="7"/>
      <c r="G192" s="10"/>
      <c r="H192" s="32"/>
    </row>
    <row r="193" spans="1:8" ht="24.75" customHeight="1" x14ac:dyDescent="0.25">
      <c r="A193" s="4">
        <v>43</v>
      </c>
      <c r="B193" s="2" t="s">
        <v>97</v>
      </c>
      <c r="C193" s="10">
        <v>47010</v>
      </c>
      <c r="D193" s="10">
        <v>57197</v>
      </c>
      <c r="E193" s="10">
        <v>104207</v>
      </c>
      <c r="F193" s="7"/>
      <c r="G193" s="10">
        <f t="shared" si="4"/>
        <v>0</v>
      </c>
      <c r="H193" s="7"/>
    </row>
    <row r="194" spans="1:8" ht="24.75" customHeight="1" x14ac:dyDescent="0.25">
      <c r="A194" s="3">
        <v>3</v>
      </c>
      <c r="B194" s="2" t="s">
        <v>5</v>
      </c>
      <c r="C194" s="10">
        <v>4910</v>
      </c>
      <c r="D194" s="10">
        <v>9750</v>
      </c>
      <c r="E194" s="10">
        <v>14660</v>
      </c>
      <c r="F194" s="7"/>
      <c r="G194" s="10">
        <f t="shared" si="4"/>
        <v>0</v>
      </c>
      <c r="H194" s="7"/>
    </row>
    <row r="195" spans="1:8" ht="24.75" customHeight="1" x14ac:dyDescent="0.25">
      <c r="A195" s="5">
        <v>31</v>
      </c>
      <c r="B195" s="2" t="s">
        <v>6</v>
      </c>
      <c r="C195" s="7">
        <v>500</v>
      </c>
      <c r="D195" s="10">
        <v>9000</v>
      </c>
      <c r="E195" s="10">
        <v>9500</v>
      </c>
      <c r="F195" s="7"/>
      <c r="G195" s="10">
        <f t="shared" si="4"/>
        <v>0</v>
      </c>
      <c r="H195" s="7"/>
    </row>
    <row r="196" spans="1:8" ht="24.75" customHeight="1" x14ac:dyDescent="0.25">
      <c r="A196" s="5">
        <v>32</v>
      </c>
      <c r="B196" s="2" t="s">
        <v>7</v>
      </c>
      <c r="C196" s="10">
        <v>4040</v>
      </c>
      <c r="D196" s="7">
        <v>750</v>
      </c>
      <c r="E196" s="10">
        <v>4790</v>
      </c>
      <c r="F196" s="7"/>
      <c r="G196" s="10">
        <f t="shared" si="4"/>
        <v>0</v>
      </c>
      <c r="H196" s="7"/>
    </row>
    <row r="197" spans="1:8" ht="24.75" customHeight="1" x14ac:dyDescent="0.25">
      <c r="A197" s="5">
        <v>34</v>
      </c>
      <c r="B197" s="2" t="s">
        <v>8</v>
      </c>
      <c r="C197" s="7">
        <v>370</v>
      </c>
      <c r="D197" s="7"/>
      <c r="E197" s="7">
        <v>370</v>
      </c>
      <c r="F197" s="7"/>
      <c r="G197" s="10">
        <f t="shared" si="4"/>
        <v>0</v>
      </c>
      <c r="H197" s="7"/>
    </row>
    <row r="198" spans="1:8" s="20" customFormat="1" ht="24.75" customHeight="1" x14ac:dyDescent="0.25">
      <c r="A198" s="17">
        <v>38</v>
      </c>
      <c r="B198" s="18" t="s">
        <v>94</v>
      </c>
      <c r="C198" s="19"/>
      <c r="D198" s="19"/>
      <c r="E198" s="19"/>
      <c r="F198" s="19"/>
      <c r="G198" s="10">
        <f t="shared" si="4"/>
        <v>0</v>
      </c>
      <c r="H198" s="19"/>
    </row>
    <row r="199" spans="1:8" ht="24.75" customHeight="1" x14ac:dyDescent="0.25">
      <c r="A199" s="3">
        <v>4</v>
      </c>
      <c r="B199" s="2" t="s">
        <v>2</v>
      </c>
      <c r="C199" s="10">
        <v>42100</v>
      </c>
      <c r="D199" s="10">
        <v>47447</v>
      </c>
      <c r="E199" s="10">
        <v>89547</v>
      </c>
      <c r="F199" s="7"/>
      <c r="G199" s="10">
        <f t="shared" si="4"/>
        <v>0</v>
      </c>
      <c r="H199" s="7"/>
    </row>
    <row r="200" spans="1:8" ht="24.75" customHeight="1" x14ac:dyDescent="0.25">
      <c r="A200" s="5">
        <v>42</v>
      </c>
      <c r="B200" s="2" t="s">
        <v>95</v>
      </c>
      <c r="C200" s="7">
        <v>100</v>
      </c>
      <c r="D200" s="7">
        <v>100</v>
      </c>
      <c r="E200" s="7">
        <v>200</v>
      </c>
      <c r="F200" s="7"/>
      <c r="G200" s="10">
        <f t="shared" ref="G200:G263" si="9">H200-F200</f>
        <v>0</v>
      </c>
      <c r="H200" s="7"/>
    </row>
    <row r="201" spans="1:8" ht="24.75" customHeight="1" x14ac:dyDescent="0.25">
      <c r="A201" s="3">
        <v>45</v>
      </c>
      <c r="B201" s="2" t="s">
        <v>9</v>
      </c>
      <c r="C201" s="10">
        <v>42000</v>
      </c>
      <c r="D201" s="10">
        <v>47347</v>
      </c>
      <c r="E201" s="10">
        <v>89347</v>
      </c>
      <c r="F201" s="7"/>
      <c r="G201" s="10">
        <f t="shared" si="9"/>
        <v>0</v>
      </c>
      <c r="H201" s="7"/>
    </row>
    <row r="202" spans="1:8" ht="24.75" customHeight="1" x14ac:dyDescent="0.25">
      <c r="A202" s="4" t="s">
        <v>89</v>
      </c>
      <c r="B202" s="2" t="s">
        <v>17</v>
      </c>
      <c r="C202" s="10">
        <v>65052</v>
      </c>
      <c r="D202" s="10">
        <v>38748</v>
      </c>
      <c r="E202" s="10">
        <v>103800</v>
      </c>
      <c r="F202" s="7"/>
      <c r="G202" s="10">
        <f t="shared" si="9"/>
        <v>0</v>
      </c>
      <c r="H202" s="7"/>
    </row>
    <row r="203" spans="1:8" ht="24.75" customHeight="1" x14ac:dyDescent="0.25">
      <c r="A203" s="4">
        <v>3</v>
      </c>
      <c r="B203" s="2" t="s">
        <v>5</v>
      </c>
      <c r="C203" s="10">
        <v>65052</v>
      </c>
      <c r="D203" s="10">
        <v>38748</v>
      </c>
      <c r="E203" s="10">
        <v>103800</v>
      </c>
      <c r="F203" s="7"/>
      <c r="G203" s="10">
        <f t="shared" si="9"/>
        <v>0</v>
      </c>
      <c r="H203" s="7"/>
    </row>
    <row r="204" spans="1:8" ht="24.75" customHeight="1" x14ac:dyDescent="0.25">
      <c r="A204" s="3">
        <v>31</v>
      </c>
      <c r="B204" s="2" t="s">
        <v>6</v>
      </c>
      <c r="C204" s="10">
        <v>64452</v>
      </c>
      <c r="D204" s="10">
        <v>35538</v>
      </c>
      <c r="E204" s="10">
        <v>99990</v>
      </c>
      <c r="F204" s="7"/>
      <c r="G204" s="10">
        <f t="shared" si="9"/>
        <v>0</v>
      </c>
      <c r="H204" s="7"/>
    </row>
    <row r="205" spans="1:8" ht="24.75" customHeight="1" x14ac:dyDescent="0.25">
      <c r="A205" s="5">
        <v>32</v>
      </c>
      <c r="B205" s="2" t="s">
        <v>7</v>
      </c>
      <c r="C205" s="7">
        <v>600</v>
      </c>
      <c r="D205" s="10">
        <v>3210</v>
      </c>
      <c r="E205" s="10">
        <v>3810</v>
      </c>
      <c r="F205" s="7"/>
      <c r="G205" s="10">
        <f t="shared" si="9"/>
        <v>0</v>
      </c>
      <c r="H205" s="7"/>
    </row>
    <row r="206" spans="1:8" s="20" customFormat="1" ht="24.75" customHeight="1" x14ac:dyDescent="0.25">
      <c r="A206" s="21">
        <v>563</v>
      </c>
      <c r="B206" s="18" t="s">
        <v>98</v>
      </c>
      <c r="C206" s="19"/>
      <c r="D206" s="19"/>
      <c r="E206" s="19"/>
      <c r="F206" s="19"/>
      <c r="G206" s="10">
        <f t="shared" si="9"/>
        <v>0</v>
      </c>
      <c r="H206" s="19"/>
    </row>
    <row r="207" spans="1:8" s="20" customFormat="1" ht="24.75" customHeight="1" x14ac:dyDescent="0.25">
      <c r="A207" s="22">
        <v>3</v>
      </c>
      <c r="B207" s="18" t="s">
        <v>5</v>
      </c>
      <c r="C207" s="19"/>
      <c r="D207" s="19"/>
      <c r="E207" s="19"/>
      <c r="F207" s="19"/>
      <c r="G207" s="10">
        <f t="shared" si="9"/>
        <v>0</v>
      </c>
      <c r="H207" s="19"/>
    </row>
    <row r="208" spans="1:8" s="20" customFormat="1" ht="24.75" customHeight="1" x14ac:dyDescent="0.25">
      <c r="A208" s="17">
        <v>32</v>
      </c>
      <c r="B208" s="18" t="s">
        <v>7</v>
      </c>
      <c r="C208" s="19"/>
      <c r="D208" s="19"/>
      <c r="E208" s="19"/>
      <c r="F208" s="19"/>
      <c r="G208" s="10">
        <f t="shared" si="9"/>
        <v>0</v>
      </c>
      <c r="H208" s="19"/>
    </row>
    <row r="209" spans="1:8" s="20" customFormat="1" ht="24.75" customHeight="1" x14ac:dyDescent="0.25">
      <c r="A209" s="22">
        <v>4</v>
      </c>
      <c r="B209" s="18" t="s">
        <v>2</v>
      </c>
      <c r="C209" s="19"/>
      <c r="D209" s="19"/>
      <c r="E209" s="19"/>
      <c r="F209" s="19"/>
      <c r="G209" s="10">
        <f t="shared" si="9"/>
        <v>0</v>
      </c>
      <c r="H209" s="19"/>
    </row>
    <row r="210" spans="1:8" s="20" customFormat="1" ht="24.75" customHeight="1" x14ac:dyDescent="0.25">
      <c r="A210" s="17">
        <v>42</v>
      </c>
      <c r="B210" s="18" t="s">
        <v>95</v>
      </c>
      <c r="C210" s="19"/>
      <c r="D210" s="19"/>
      <c r="E210" s="19"/>
      <c r="F210" s="19"/>
      <c r="G210" s="10">
        <f t="shared" si="9"/>
        <v>0</v>
      </c>
      <c r="H210" s="19"/>
    </row>
    <row r="211" spans="1:8" ht="24.75" customHeight="1" x14ac:dyDescent="0.25">
      <c r="A211" s="23" t="s">
        <v>99</v>
      </c>
      <c r="B211" s="24" t="s">
        <v>100</v>
      </c>
      <c r="C211" s="26"/>
      <c r="D211" s="26"/>
      <c r="E211" s="26"/>
      <c r="F211" s="7"/>
      <c r="G211" s="10">
        <f t="shared" si="9"/>
        <v>0</v>
      </c>
      <c r="H211" s="7"/>
    </row>
    <row r="212" spans="1:8" ht="24.75" customHeight="1" x14ac:dyDescent="0.25">
      <c r="A212" s="4" t="s">
        <v>101</v>
      </c>
      <c r="B212" s="2" t="s">
        <v>102</v>
      </c>
      <c r="C212" s="7"/>
      <c r="D212" s="7"/>
      <c r="E212" s="7"/>
      <c r="F212" s="7"/>
      <c r="G212" s="10">
        <f t="shared" si="9"/>
        <v>0</v>
      </c>
      <c r="H212" s="7"/>
    </row>
    <row r="213" spans="1:8" ht="24.75" customHeight="1" x14ac:dyDescent="0.25">
      <c r="A213" s="3">
        <v>3</v>
      </c>
      <c r="B213" s="2" t="s">
        <v>5</v>
      </c>
      <c r="C213" s="7"/>
      <c r="D213" s="7"/>
      <c r="E213" s="7"/>
      <c r="F213" s="7"/>
      <c r="G213" s="10">
        <f t="shared" si="9"/>
        <v>0</v>
      </c>
      <c r="H213" s="7"/>
    </row>
    <row r="214" spans="1:8" ht="24.75" customHeight="1" x14ac:dyDescent="0.25">
      <c r="A214" s="5" t="s">
        <v>36</v>
      </c>
      <c r="B214" s="2" t="s">
        <v>6</v>
      </c>
      <c r="C214" s="7"/>
      <c r="D214" s="7"/>
      <c r="E214" s="7"/>
      <c r="F214" s="7"/>
      <c r="G214" s="10">
        <f t="shared" si="9"/>
        <v>0</v>
      </c>
      <c r="H214" s="7"/>
    </row>
    <row r="215" spans="1:8" ht="24.75" customHeight="1" x14ac:dyDescent="0.25">
      <c r="A215" s="5" t="s">
        <v>43</v>
      </c>
      <c r="B215" s="2" t="s">
        <v>7</v>
      </c>
      <c r="C215" s="7"/>
      <c r="D215" s="7"/>
      <c r="E215" s="7"/>
      <c r="F215" s="7"/>
      <c r="G215" s="10">
        <f t="shared" si="9"/>
        <v>0</v>
      </c>
      <c r="H215" s="7"/>
    </row>
    <row r="216" spans="1:8" ht="24.75" customHeight="1" x14ac:dyDescent="0.25">
      <c r="A216" s="5" t="s">
        <v>103</v>
      </c>
      <c r="B216" s="2" t="s">
        <v>11</v>
      </c>
      <c r="C216" s="7"/>
      <c r="D216" s="7"/>
      <c r="E216" s="7"/>
      <c r="F216" s="7"/>
      <c r="G216" s="10">
        <f t="shared" si="9"/>
        <v>0</v>
      </c>
      <c r="H216" s="7"/>
    </row>
    <row r="217" spans="1:8" ht="24.75" customHeight="1" x14ac:dyDescent="0.25">
      <c r="A217" s="5" t="s">
        <v>96</v>
      </c>
      <c r="B217" s="2" t="s">
        <v>12</v>
      </c>
      <c r="C217" s="7"/>
      <c r="D217" s="7"/>
      <c r="E217" s="7"/>
      <c r="F217" s="7"/>
      <c r="G217" s="10">
        <f t="shared" si="9"/>
        <v>0</v>
      </c>
      <c r="H217" s="7"/>
    </row>
    <row r="218" spans="1:8" ht="24.75" customHeight="1" x14ac:dyDescent="0.25">
      <c r="A218" s="3">
        <v>4</v>
      </c>
      <c r="B218" s="2" t="s">
        <v>68</v>
      </c>
      <c r="C218" s="7"/>
      <c r="D218" s="7"/>
      <c r="E218" s="7"/>
      <c r="F218" s="7"/>
      <c r="G218" s="10">
        <f t="shared" si="9"/>
        <v>0</v>
      </c>
      <c r="H218" s="7"/>
    </row>
    <row r="219" spans="1:8" ht="24.75" customHeight="1" x14ac:dyDescent="0.25">
      <c r="A219" s="5" t="s">
        <v>78</v>
      </c>
      <c r="B219" s="2" t="s">
        <v>3</v>
      </c>
      <c r="C219" s="7"/>
      <c r="D219" s="7"/>
      <c r="E219" s="7"/>
      <c r="F219" s="7"/>
      <c r="G219" s="10">
        <f t="shared" si="9"/>
        <v>0</v>
      </c>
      <c r="H219" s="7"/>
    </row>
    <row r="220" spans="1:8" ht="24.75" customHeight="1" x14ac:dyDescent="0.25">
      <c r="A220" s="4" t="s">
        <v>104</v>
      </c>
      <c r="B220" s="2" t="s">
        <v>98</v>
      </c>
      <c r="C220" s="7"/>
      <c r="D220" s="7"/>
      <c r="E220" s="7"/>
      <c r="F220" s="7"/>
      <c r="G220" s="10">
        <f t="shared" si="9"/>
        <v>0</v>
      </c>
      <c r="H220" s="7"/>
    </row>
    <row r="221" spans="1:8" ht="24.75" customHeight="1" x14ac:dyDescent="0.25">
      <c r="A221" s="5" t="s">
        <v>36</v>
      </c>
      <c r="B221" s="2" t="s">
        <v>6</v>
      </c>
      <c r="C221" s="7"/>
      <c r="D221" s="7"/>
      <c r="E221" s="7"/>
      <c r="F221" s="7"/>
      <c r="G221" s="10">
        <f t="shared" si="9"/>
        <v>0</v>
      </c>
      <c r="H221" s="7"/>
    </row>
    <row r="222" spans="1:8" ht="24.75" customHeight="1" x14ac:dyDescent="0.25">
      <c r="A222" s="5" t="s">
        <v>43</v>
      </c>
      <c r="B222" s="2" t="s">
        <v>7</v>
      </c>
      <c r="C222" s="7"/>
      <c r="D222" s="7"/>
      <c r="E222" s="7"/>
      <c r="F222" s="7"/>
      <c r="G222" s="10">
        <f t="shared" si="9"/>
        <v>0</v>
      </c>
      <c r="H222" s="7"/>
    </row>
    <row r="223" spans="1:8" ht="24.75" customHeight="1" x14ac:dyDescent="0.25">
      <c r="A223" s="5" t="s">
        <v>103</v>
      </c>
      <c r="B223" s="2" t="s">
        <v>11</v>
      </c>
      <c r="C223" s="7"/>
      <c r="D223" s="7"/>
      <c r="E223" s="7"/>
      <c r="F223" s="7"/>
      <c r="G223" s="10">
        <f t="shared" si="9"/>
        <v>0</v>
      </c>
      <c r="H223" s="7"/>
    </row>
    <row r="224" spans="1:8" ht="24.75" customHeight="1" x14ac:dyDescent="0.25">
      <c r="A224" s="5" t="s">
        <v>96</v>
      </c>
      <c r="B224" s="2" t="s">
        <v>12</v>
      </c>
      <c r="C224" s="7"/>
      <c r="D224" s="7"/>
      <c r="E224" s="7"/>
      <c r="F224" s="7"/>
      <c r="G224" s="10">
        <f t="shared" si="9"/>
        <v>0</v>
      </c>
      <c r="H224" s="7"/>
    </row>
    <row r="225" spans="1:8" ht="24.75" customHeight="1" x14ac:dyDescent="0.25">
      <c r="A225" s="5" t="s">
        <v>78</v>
      </c>
      <c r="B225" s="2" t="s">
        <v>3</v>
      </c>
      <c r="C225" s="7"/>
      <c r="D225" s="7"/>
      <c r="E225" s="7"/>
      <c r="F225" s="7"/>
      <c r="G225" s="10">
        <f t="shared" si="9"/>
        <v>0</v>
      </c>
      <c r="H225" s="7"/>
    </row>
    <row r="226" spans="1:8" ht="24.75" customHeight="1" x14ac:dyDescent="0.25">
      <c r="A226" s="4">
        <v>52</v>
      </c>
      <c r="B226" s="2" t="s">
        <v>14</v>
      </c>
      <c r="C226" s="7"/>
      <c r="D226" s="7"/>
      <c r="E226" s="7"/>
      <c r="F226" s="7"/>
      <c r="G226" s="10">
        <f t="shared" si="9"/>
        <v>0</v>
      </c>
      <c r="H226" s="7"/>
    </row>
    <row r="227" spans="1:8" ht="24.75" customHeight="1" x14ac:dyDescent="0.25">
      <c r="A227" s="5">
        <v>31</v>
      </c>
      <c r="B227" s="2" t="s">
        <v>6</v>
      </c>
      <c r="C227" s="7"/>
      <c r="D227" s="7"/>
      <c r="E227" s="7"/>
      <c r="F227" s="7"/>
      <c r="G227" s="10">
        <f t="shared" si="9"/>
        <v>0</v>
      </c>
      <c r="H227" s="7"/>
    </row>
    <row r="228" spans="1:8" ht="24.75" customHeight="1" x14ac:dyDescent="0.25">
      <c r="A228" s="5">
        <v>32</v>
      </c>
      <c r="B228" s="2" t="s">
        <v>7</v>
      </c>
      <c r="C228" s="7"/>
      <c r="D228" s="7"/>
      <c r="E228" s="7"/>
      <c r="F228" s="7"/>
      <c r="G228" s="10">
        <f t="shared" si="9"/>
        <v>0</v>
      </c>
      <c r="H228" s="7"/>
    </row>
    <row r="229" spans="1:8" ht="24.75" customHeight="1" x14ac:dyDescent="0.25">
      <c r="A229" s="5">
        <v>42</v>
      </c>
      <c r="B229" s="2" t="s">
        <v>3</v>
      </c>
      <c r="C229" s="7"/>
      <c r="D229" s="7"/>
      <c r="E229" s="7"/>
      <c r="F229" s="7"/>
      <c r="G229" s="10">
        <f t="shared" si="9"/>
        <v>0</v>
      </c>
      <c r="H229" s="7"/>
    </row>
    <row r="230" spans="1:8" ht="24.75" customHeight="1" x14ac:dyDescent="0.25">
      <c r="A230" s="23" t="s">
        <v>105</v>
      </c>
      <c r="B230" s="24" t="s">
        <v>106</v>
      </c>
      <c r="C230" s="26"/>
      <c r="D230" s="26"/>
      <c r="E230" s="26"/>
      <c r="F230" s="7"/>
      <c r="G230" s="10">
        <f t="shared" si="9"/>
        <v>0</v>
      </c>
      <c r="H230" s="7">
        <f>H231</f>
        <v>0</v>
      </c>
    </row>
    <row r="231" spans="1:8" ht="24.75" customHeight="1" x14ac:dyDescent="0.25">
      <c r="A231" s="4">
        <v>581</v>
      </c>
      <c r="B231" s="2" t="s">
        <v>107</v>
      </c>
      <c r="C231" s="7"/>
      <c r="D231" s="7"/>
      <c r="E231" s="7"/>
      <c r="F231" s="7"/>
      <c r="G231" s="10">
        <f t="shared" si="9"/>
        <v>0</v>
      </c>
      <c r="H231" s="7">
        <f>H232</f>
        <v>0</v>
      </c>
    </row>
    <row r="232" spans="1:8" ht="24.75" customHeight="1" x14ac:dyDescent="0.25">
      <c r="A232" s="3">
        <v>3</v>
      </c>
      <c r="B232" s="2" t="s">
        <v>5</v>
      </c>
      <c r="C232" s="7"/>
      <c r="D232" s="7"/>
      <c r="E232" s="7"/>
      <c r="F232" s="7"/>
      <c r="G232" s="10">
        <f t="shared" si="9"/>
        <v>0</v>
      </c>
      <c r="H232" s="7">
        <f>H233</f>
        <v>0</v>
      </c>
    </row>
    <row r="233" spans="1:8" ht="24.75" customHeight="1" x14ac:dyDescent="0.25">
      <c r="A233" s="5" t="s">
        <v>43</v>
      </c>
      <c r="B233" s="2" t="s">
        <v>7</v>
      </c>
      <c r="C233" s="7"/>
      <c r="D233" s="7"/>
      <c r="E233" s="7"/>
      <c r="F233" s="7"/>
      <c r="G233" s="10"/>
      <c r="H233" s="7"/>
    </row>
    <row r="234" spans="1:8" ht="24.75" customHeight="1" x14ac:dyDescent="0.25">
      <c r="A234" s="23" t="s">
        <v>108</v>
      </c>
      <c r="B234" s="24" t="s">
        <v>109</v>
      </c>
      <c r="C234" s="26"/>
      <c r="D234" s="26"/>
      <c r="E234" s="26"/>
      <c r="F234" s="7"/>
      <c r="G234" s="10">
        <f t="shared" si="9"/>
        <v>0</v>
      </c>
      <c r="H234" s="7"/>
    </row>
    <row r="235" spans="1:8" ht="24.75" customHeight="1" x14ac:dyDescent="0.25">
      <c r="A235" s="4" t="s">
        <v>93</v>
      </c>
      <c r="B235" s="2" t="s">
        <v>10</v>
      </c>
      <c r="C235" s="7"/>
      <c r="D235" s="7"/>
      <c r="E235" s="7"/>
      <c r="F235" s="7"/>
      <c r="G235" s="10">
        <f t="shared" si="9"/>
        <v>0</v>
      </c>
      <c r="H235" s="7"/>
    </row>
    <row r="236" spans="1:8" ht="24.75" customHeight="1" x14ac:dyDescent="0.25">
      <c r="A236" s="5" t="s">
        <v>36</v>
      </c>
      <c r="B236" s="2" t="s">
        <v>6</v>
      </c>
      <c r="C236" s="7"/>
      <c r="D236" s="7"/>
      <c r="E236" s="7"/>
      <c r="F236" s="7"/>
      <c r="G236" s="10">
        <f t="shared" si="9"/>
        <v>0</v>
      </c>
      <c r="H236" s="7"/>
    </row>
    <row r="237" spans="1:8" ht="24.75" customHeight="1" x14ac:dyDescent="0.25">
      <c r="A237" s="5" t="s">
        <v>43</v>
      </c>
      <c r="B237" s="2" t="s">
        <v>7</v>
      </c>
      <c r="C237" s="7"/>
      <c r="D237" s="7"/>
      <c r="E237" s="7"/>
      <c r="F237" s="7"/>
      <c r="G237" s="10">
        <f t="shared" si="9"/>
        <v>0</v>
      </c>
      <c r="H237" s="7"/>
    </row>
    <row r="238" spans="1:8" ht="24.75" customHeight="1" x14ac:dyDescent="0.25">
      <c r="A238" s="5" t="s">
        <v>103</v>
      </c>
      <c r="B238" s="2" t="s">
        <v>11</v>
      </c>
      <c r="C238" s="7"/>
      <c r="D238" s="7"/>
      <c r="E238" s="7"/>
      <c r="F238" s="7"/>
      <c r="G238" s="10">
        <f t="shared" si="9"/>
        <v>0</v>
      </c>
      <c r="H238" s="7"/>
    </row>
    <row r="239" spans="1:8" ht="24.75" customHeight="1" x14ac:dyDescent="0.25">
      <c r="A239" s="5" t="s">
        <v>96</v>
      </c>
      <c r="B239" s="2" t="s">
        <v>12</v>
      </c>
      <c r="C239" s="7"/>
      <c r="D239" s="7"/>
      <c r="E239" s="7"/>
      <c r="F239" s="7"/>
      <c r="G239" s="10">
        <f t="shared" si="9"/>
        <v>0</v>
      </c>
      <c r="H239" s="7"/>
    </row>
    <row r="240" spans="1:8" ht="24.75" customHeight="1" x14ac:dyDescent="0.25">
      <c r="A240" s="5" t="s">
        <v>75</v>
      </c>
      <c r="B240" s="2" t="s">
        <v>67</v>
      </c>
      <c r="C240" s="7"/>
      <c r="D240" s="7"/>
      <c r="E240" s="7"/>
      <c r="F240" s="7"/>
      <c r="G240" s="10">
        <f t="shared" si="9"/>
        <v>0</v>
      </c>
      <c r="H240" s="7"/>
    </row>
    <row r="241" spans="1:8" ht="24.75" customHeight="1" x14ac:dyDescent="0.25">
      <c r="A241" s="5" t="s">
        <v>78</v>
      </c>
      <c r="B241" s="2" t="s">
        <v>3</v>
      </c>
      <c r="C241" s="7"/>
      <c r="D241" s="7"/>
      <c r="E241" s="7"/>
      <c r="F241" s="7"/>
      <c r="G241" s="10">
        <f t="shared" si="9"/>
        <v>0</v>
      </c>
      <c r="H241" s="7"/>
    </row>
    <row r="242" spans="1:8" ht="24.75" customHeight="1" x14ac:dyDescent="0.25">
      <c r="A242" s="23" t="s">
        <v>110</v>
      </c>
      <c r="B242" s="24" t="s">
        <v>111</v>
      </c>
      <c r="C242" s="26"/>
      <c r="D242" s="26"/>
      <c r="E242" s="26"/>
      <c r="F242" s="7"/>
      <c r="G242" s="10">
        <f t="shared" si="9"/>
        <v>0</v>
      </c>
      <c r="H242" s="7"/>
    </row>
    <row r="243" spans="1:8" ht="24.75" customHeight="1" x14ac:dyDescent="0.25">
      <c r="A243" s="4">
        <v>52</v>
      </c>
      <c r="B243" s="2" t="s">
        <v>14</v>
      </c>
      <c r="C243" s="7"/>
      <c r="D243" s="7"/>
      <c r="E243" s="7"/>
      <c r="F243" s="7"/>
      <c r="G243" s="10">
        <f t="shared" si="9"/>
        <v>0</v>
      </c>
      <c r="H243" s="7"/>
    </row>
    <row r="244" spans="1:8" ht="24.75" customHeight="1" x14ac:dyDescent="0.25">
      <c r="A244" s="5" t="s">
        <v>36</v>
      </c>
      <c r="B244" s="2" t="s">
        <v>6</v>
      </c>
      <c r="C244" s="7"/>
      <c r="D244" s="7"/>
      <c r="E244" s="7"/>
      <c r="F244" s="7"/>
      <c r="G244" s="10">
        <f t="shared" si="9"/>
        <v>0</v>
      </c>
      <c r="H244" s="7"/>
    </row>
    <row r="245" spans="1:8" ht="24.75" customHeight="1" x14ac:dyDescent="0.25">
      <c r="A245" s="5" t="s">
        <v>43</v>
      </c>
      <c r="B245" s="2" t="s">
        <v>7</v>
      </c>
      <c r="C245" s="7"/>
      <c r="D245" s="7"/>
      <c r="E245" s="7"/>
      <c r="F245" s="7"/>
      <c r="G245" s="10">
        <f t="shared" si="9"/>
        <v>0</v>
      </c>
      <c r="H245" s="7"/>
    </row>
    <row r="246" spans="1:8" ht="24.75" customHeight="1" x14ac:dyDescent="0.25">
      <c r="A246" s="5" t="s">
        <v>103</v>
      </c>
      <c r="B246" s="2" t="s">
        <v>11</v>
      </c>
      <c r="C246" s="7"/>
      <c r="D246" s="7"/>
      <c r="E246" s="7"/>
      <c r="F246" s="7"/>
      <c r="G246" s="10">
        <f t="shared" si="9"/>
        <v>0</v>
      </c>
      <c r="H246" s="7"/>
    </row>
    <row r="247" spans="1:8" ht="24.75" customHeight="1" x14ac:dyDescent="0.25">
      <c r="A247" s="5" t="s">
        <v>96</v>
      </c>
      <c r="B247" s="2" t="s">
        <v>12</v>
      </c>
      <c r="C247" s="7"/>
      <c r="D247" s="7"/>
      <c r="E247" s="7"/>
      <c r="F247" s="7"/>
      <c r="G247" s="10">
        <f t="shared" si="9"/>
        <v>0</v>
      </c>
      <c r="H247" s="7"/>
    </row>
    <row r="248" spans="1:8" ht="24.75" customHeight="1" x14ac:dyDescent="0.25">
      <c r="A248" s="5" t="s">
        <v>75</v>
      </c>
      <c r="B248" s="2" t="s">
        <v>67</v>
      </c>
      <c r="C248" s="7"/>
      <c r="D248" s="7"/>
      <c r="E248" s="7"/>
      <c r="F248" s="7"/>
      <c r="G248" s="10">
        <f t="shared" si="9"/>
        <v>0</v>
      </c>
      <c r="H248" s="7"/>
    </row>
    <row r="249" spans="1:8" ht="24.75" customHeight="1" x14ac:dyDescent="0.25">
      <c r="A249" s="5" t="s">
        <v>78</v>
      </c>
      <c r="B249" s="2" t="s">
        <v>3</v>
      </c>
      <c r="C249" s="7"/>
      <c r="D249" s="7"/>
      <c r="E249" s="7"/>
      <c r="F249" s="7"/>
      <c r="G249" s="10">
        <f t="shared" si="9"/>
        <v>0</v>
      </c>
      <c r="H249" s="7"/>
    </row>
    <row r="250" spans="1:8" ht="24.75" customHeight="1" x14ac:dyDescent="0.25">
      <c r="A250" s="23" t="s">
        <v>112</v>
      </c>
      <c r="B250" s="24" t="s">
        <v>113</v>
      </c>
      <c r="C250" s="26"/>
      <c r="D250" s="26"/>
      <c r="E250" s="26"/>
      <c r="F250" s="7"/>
      <c r="G250" s="10">
        <f t="shared" si="9"/>
        <v>0</v>
      </c>
      <c r="H250" s="7"/>
    </row>
    <row r="251" spans="1:8" ht="24.75" customHeight="1" x14ac:dyDescent="0.25">
      <c r="A251" s="3" t="s">
        <v>32</v>
      </c>
      <c r="B251" s="2" t="s">
        <v>33</v>
      </c>
      <c r="C251" s="7"/>
      <c r="D251" s="7"/>
      <c r="E251" s="7"/>
      <c r="F251" s="7"/>
      <c r="G251" s="10">
        <f t="shared" si="9"/>
        <v>0</v>
      </c>
      <c r="H251" s="7"/>
    </row>
    <row r="252" spans="1:8" ht="24.75" customHeight="1" x14ac:dyDescent="0.25">
      <c r="A252" s="4" t="s">
        <v>34</v>
      </c>
      <c r="B252" s="2" t="s">
        <v>35</v>
      </c>
      <c r="C252" s="7"/>
      <c r="D252" s="7"/>
      <c r="E252" s="7"/>
      <c r="F252" s="7"/>
      <c r="G252" s="10">
        <f t="shared" si="9"/>
        <v>0</v>
      </c>
      <c r="H252" s="7"/>
    </row>
    <row r="253" spans="1:8" ht="24.75" customHeight="1" x14ac:dyDescent="0.25">
      <c r="A253" s="3" t="s">
        <v>114</v>
      </c>
      <c r="B253" s="2" t="s">
        <v>5</v>
      </c>
      <c r="C253" s="7"/>
      <c r="D253" s="7"/>
      <c r="E253" s="7"/>
      <c r="F253" s="7"/>
      <c r="G253" s="10">
        <f t="shared" si="9"/>
        <v>0</v>
      </c>
      <c r="H253" s="7"/>
    </row>
    <row r="254" spans="1:8" ht="24.75" customHeight="1" x14ac:dyDescent="0.25">
      <c r="A254" s="5">
        <v>31</v>
      </c>
      <c r="B254" s="2" t="s">
        <v>6</v>
      </c>
      <c r="C254" s="7"/>
      <c r="D254" s="7"/>
      <c r="E254" s="7"/>
      <c r="F254" s="7"/>
      <c r="G254" s="10">
        <f t="shared" si="9"/>
        <v>0</v>
      </c>
      <c r="H254" s="7"/>
    </row>
    <row r="255" spans="1:8" ht="24.75" customHeight="1" x14ac:dyDescent="0.25">
      <c r="A255" s="5">
        <v>32</v>
      </c>
      <c r="B255" s="2" t="s">
        <v>52</v>
      </c>
      <c r="C255" s="7"/>
      <c r="D255" s="7"/>
      <c r="E255" s="7"/>
      <c r="F255" s="7"/>
      <c r="G255" s="10">
        <f t="shared" si="9"/>
        <v>0</v>
      </c>
      <c r="H255" s="7"/>
    </row>
    <row r="256" spans="1:8" ht="24.75" customHeight="1" x14ac:dyDescent="0.25">
      <c r="A256" s="5" t="s">
        <v>72</v>
      </c>
      <c r="B256" s="2" t="s">
        <v>15</v>
      </c>
      <c r="C256" s="7"/>
      <c r="D256" s="7"/>
      <c r="E256" s="7"/>
      <c r="F256" s="7"/>
      <c r="G256" s="10">
        <f t="shared" si="9"/>
        <v>0</v>
      </c>
      <c r="H256" s="7"/>
    </row>
    <row r="257" spans="1:8" ht="24.75" customHeight="1" x14ac:dyDescent="0.25">
      <c r="A257" s="23" t="s">
        <v>115</v>
      </c>
      <c r="B257" s="24" t="s">
        <v>116</v>
      </c>
      <c r="C257" s="26"/>
      <c r="D257" s="26"/>
      <c r="E257" s="26"/>
      <c r="F257" s="7"/>
      <c r="G257" s="10">
        <f t="shared" si="9"/>
        <v>0</v>
      </c>
      <c r="H257" s="7"/>
    </row>
    <row r="258" spans="1:8" ht="24.75" customHeight="1" x14ac:dyDescent="0.25">
      <c r="A258" s="3" t="s">
        <v>32</v>
      </c>
      <c r="B258" s="2" t="s">
        <v>33</v>
      </c>
      <c r="C258" s="7"/>
      <c r="D258" s="7"/>
      <c r="E258" s="7"/>
      <c r="F258" s="7"/>
      <c r="G258" s="10">
        <f t="shared" si="9"/>
        <v>0</v>
      </c>
      <c r="H258" s="7"/>
    </row>
    <row r="259" spans="1:8" ht="24.75" customHeight="1" x14ac:dyDescent="0.25">
      <c r="A259" s="4">
        <v>52</v>
      </c>
      <c r="B259" s="2" t="s">
        <v>14</v>
      </c>
      <c r="C259" s="7"/>
      <c r="D259" s="7"/>
      <c r="E259" s="7"/>
      <c r="F259" s="7"/>
      <c r="G259" s="10">
        <f t="shared" si="9"/>
        <v>0</v>
      </c>
      <c r="H259" s="7"/>
    </row>
    <row r="260" spans="1:8" ht="24.75" customHeight="1" x14ac:dyDescent="0.25">
      <c r="A260" s="3" t="s">
        <v>114</v>
      </c>
      <c r="B260" s="2" t="s">
        <v>5</v>
      </c>
      <c r="C260" s="7"/>
      <c r="D260" s="7"/>
      <c r="E260" s="7"/>
      <c r="F260" s="7"/>
      <c r="G260" s="10">
        <f t="shared" si="9"/>
        <v>0</v>
      </c>
      <c r="H260" s="7"/>
    </row>
    <row r="261" spans="1:8" ht="24.75" customHeight="1" x14ac:dyDescent="0.25">
      <c r="A261" s="5" t="s">
        <v>36</v>
      </c>
      <c r="B261" s="2" t="s">
        <v>6</v>
      </c>
      <c r="C261" s="7"/>
      <c r="D261" s="7"/>
      <c r="E261" s="7"/>
      <c r="F261" s="7"/>
      <c r="G261" s="10">
        <f t="shared" si="9"/>
        <v>0</v>
      </c>
      <c r="H261" s="7"/>
    </row>
    <row r="262" spans="1:8" ht="24.75" customHeight="1" x14ac:dyDescent="0.25">
      <c r="A262" s="5" t="s">
        <v>43</v>
      </c>
      <c r="B262" s="2" t="s">
        <v>7</v>
      </c>
      <c r="C262" s="7"/>
      <c r="D262" s="7"/>
      <c r="E262" s="7"/>
      <c r="F262" s="7"/>
      <c r="G262" s="10">
        <f t="shared" si="9"/>
        <v>0</v>
      </c>
      <c r="H262" s="7"/>
    </row>
    <row r="263" spans="1:8" ht="24.75" customHeight="1" x14ac:dyDescent="0.25">
      <c r="A263" s="23" t="s">
        <v>115</v>
      </c>
      <c r="B263" s="24" t="s">
        <v>116</v>
      </c>
      <c r="C263" s="26"/>
      <c r="D263" s="26"/>
      <c r="E263" s="26"/>
      <c r="F263" s="7"/>
      <c r="G263" s="10">
        <f t="shared" si="9"/>
        <v>0</v>
      </c>
      <c r="H263" s="7"/>
    </row>
    <row r="264" spans="1:8" ht="24.75" customHeight="1" x14ac:dyDescent="0.25">
      <c r="A264" s="3" t="s">
        <v>32</v>
      </c>
      <c r="B264" s="2" t="s">
        <v>33</v>
      </c>
      <c r="C264" s="7"/>
      <c r="D264" s="7"/>
      <c r="E264" s="7"/>
      <c r="F264" s="7"/>
      <c r="G264" s="10">
        <f t="shared" ref="G264:G313" si="10">H264-F264</f>
        <v>0</v>
      </c>
      <c r="H264" s="7"/>
    </row>
    <row r="265" spans="1:8" ht="24.75" customHeight="1" x14ac:dyDescent="0.25">
      <c r="A265" s="4">
        <v>51</v>
      </c>
      <c r="B265" s="2" t="s">
        <v>10</v>
      </c>
      <c r="C265" s="7"/>
      <c r="D265" s="7"/>
      <c r="E265" s="7"/>
      <c r="F265" s="7"/>
      <c r="G265" s="10">
        <f t="shared" si="10"/>
        <v>0</v>
      </c>
      <c r="H265" s="7"/>
    </row>
    <row r="266" spans="1:8" ht="24.75" customHeight="1" x14ac:dyDescent="0.25">
      <c r="A266" s="3" t="s">
        <v>114</v>
      </c>
      <c r="B266" s="2" t="s">
        <v>5</v>
      </c>
      <c r="C266" s="7"/>
      <c r="D266" s="7"/>
      <c r="E266" s="7"/>
      <c r="F266" s="7"/>
      <c r="G266" s="10">
        <f t="shared" si="10"/>
        <v>0</v>
      </c>
      <c r="H266" s="7"/>
    </row>
    <row r="267" spans="1:8" ht="24.75" customHeight="1" x14ac:dyDescent="0.25">
      <c r="A267" s="5" t="s">
        <v>36</v>
      </c>
      <c r="B267" s="2" t="s">
        <v>6</v>
      </c>
      <c r="C267" s="7"/>
      <c r="D267" s="7"/>
      <c r="E267" s="7"/>
      <c r="F267" s="7"/>
      <c r="G267" s="10">
        <f t="shared" si="10"/>
        <v>0</v>
      </c>
      <c r="H267" s="7"/>
    </row>
    <row r="268" spans="1:8" ht="24.75" customHeight="1" x14ac:dyDescent="0.25">
      <c r="A268" s="5" t="s">
        <v>43</v>
      </c>
      <c r="B268" s="2" t="s">
        <v>7</v>
      </c>
      <c r="C268" s="7"/>
      <c r="D268" s="7"/>
      <c r="E268" s="7"/>
      <c r="F268" s="7"/>
      <c r="G268" s="10">
        <f t="shared" si="10"/>
        <v>0</v>
      </c>
      <c r="H268" s="7"/>
    </row>
    <row r="269" spans="1:8" ht="24.75" customHeight="1" x14ac:dyDescent="0.25">
      <c r="A269" s="23" t="s">
        <v>117</v>
      </c>
      <c r="B269" s="24" t="s">
        <v>118</v>
      </c>
      <c r="C269" s="26"/>
      <c r="D269" s="26"/>
      <c r="E269" s="26"/>
      <c r="F269" s="7"/>
      <c r="G269" s="10">
        <f t="shared" si="10"/>
        <v>0</v>
      </c>
      <c r="H269" s="7"/>
    </row>
    <row r="270" spans="1:8" ht="24.75" customHeight="1" x14ac:dyDescent="0.25">
      <c r="A270" s="3" t="s">
        <v>32</v>
      </c>
      <c r="B270" s="2" t="s">
        <v>33</v>
      </c>
      <c r="C270" s="7"/>
      <c r="D270" s="7"/>
      <c r="E270" s="7"/>
      <c r="F270" s="7"/>
      <c r="G270" s="10">
        <f t="shared" si="10"/>
        <v>0</v>
      </c>
      <c r="H270" s="7"/>
    </row>
    <row r="271" spans="1:8" ht="24.75" customHeight="1" x14ac:dyDescent="0.25">
      <c r="A271" s="4">
        <v>51</v>
      </c>
      <c r="B271" s="2" t="s">
        <v>10</v>
      </c>
      <c r="C271" s="7"/>
      <c r="D271" s="7"/>
      <c r="E271" s="7"/>
      <c r="F271" s="7"/>
      <c r="G271" s="10">
        <f t="shared" si="10"/>
        <v>0</v>
      </c>
      <c r="H271" s="7"/>
    </row>
    <row r="272" spans="1:8" ht="24.75" customHeight="1" x14ac:dyDescent="0.25">
      <c r="A272" s="3" t="s">
        <v>114</v>
      </c>
      <c r="B272" s="2" t="s">
        <v>5</v>
      </c>
      <c r="C272" s="7"/>
      <c r="D272" s="7"/>
      <c r="E272" s="7"/>
      <c r="F272" s="7"/>
      <c r="G272" s="10">
        <f t="shared" si="10"/>
        <v>0</v>
      </c>
      <c r="H272" s="7"/>
    </row>
    <row r="273" spans="1:8" ht="24.75" customHeight="1" x14ac:dyDescent="0.25">
      <c r="A273" s="5" t="s">
        <v>36</v>
      </c>
      <c r="B273" s="2" t="s">
        <v>6</v>
      </c>
      <c r="C273" s="7"/>
      <c r="D273" s="7"/>
      <c r="E273" s="7"/>
      <c r="F273" s="7"/>
      <c r="G273" s="10">
        <f t="shared" si="10"/>
        <v>0</v>
      </c>
      <c r="H273" s="7"/>
    </row>
    <row r="274" spans="1:8" ht="24.75" customHeight="1" x14ac:dyDescent="0.25">
      <c r="A274" s="23" t="s">
        <v>119</v>
      </c>
      <c r="B274" s="24" t="s">
        <v>120</v>
      </c>
      <c r="C274" s="26"/>
      <c r="D274" s="26"/>
      <c r="E274" s="26"/>
      <c r="F274" s="7"/>
      <c r="G274" s="10">
        <f t="shared" si="10"/>
        <v>0</v>
      </c>
      <c r="H274" s="7"/>
    </row>
    <row r="275" spans="1:8" ht="24.75" customHeight="1" x14ac:dyDescent="0.25">
      <c r="A275" s="3" t="s">
        <v>32</v>
      </c>
      <c r="B275" s="2" t="s">
        <v>33</v>
      </c>
      <c r="C275" s="7"/>
      <c r="D275" s="7"/>
      <c r="E275" s="7"/>
      <c r="F275" s="7"/>
      <c r="G275" s="10">
        <f t="shared" si="10"/>
        <v>0</v>
      </c>
      <c r="H275" s="7"/>
    </row>
    <row r="276" spans="1:8" ht="24.75" customHeight="1" x14ac:dyDescent="0.25">
      <c r="A276" s="4">
        <v>61</v>
      </c>
      <c r="B276" s="2" t="s">
        <v>17</v>
      </c>
      <c r="C276" s="7"/>
      <c r="D276" s="7"/>
      <c r="E276" s="7"/>
      <c r="F276" s="7"/>
      <c r="G276" s="10">
        <f t="shared" si="10"/>
        <v>0</v>
      </c>
      <c r="H276" s="7"/>
    </row>
    <row r="277" spans="1:8" ht="24.75" customHeight="1" x14ac:dyDescent="0.25">
      <c r="A277" s="3" t="s">
        <v>114</v>
      </c>
      <c r="B277" s="2" t="s">
        <v>5</v>
      </c>
      <c r="C277" s="7"/>
      <c r="D277" s="7"/>
      <c r="E277" s="7"/>
      <c r="F277" s="7"/>
      <c r="G277" s="10">
        <f t="shared" si="10"/>
        <v>0</v>
      </c>
      <c r="H277" s="7"/>
    </row>
    <row r="278" spans="1:8" ht="24.75" customHeight="1" x14ac:dyDescent="0.25">
      <c r="A278" s="5" t="s">
        <v>36</v>
      </c>
      <c r="B278" s="2" t="s">
        <v>6</v>
      </c>
      <c r="C278" s="7"/>
      <c r="D278" s="7"/>
      <c r="E278" s="7"/>
      <c r="F278" s="7"/>
      <c r="G278" s="10">
        <f t="shared" si="10"/>
        <v>0</v>
      </c>
      <c r="H278" s="7"/>
    </row>
    <row r="279" spans="1:8" ht="24.75" customHeight="1" x14ac:dyDescent="0.25">
      <c r="A279" s="5" t="s">
        <v>43</v>
      </c>
      <c r="B279" s="2" t="s">
        <v>7</v>
      </c>
      <c r="C279" s="7"/>
      <c r="D279" s="7"/>
      <c r="E279" s="7"/>
      <c r="F279" s="7"/>
      <c r="G279" s="10">
        <f t="shared" si="10"/>
        <v>0</v>
      </c>
      <c r="H279" s="7"/>
    </row>
    <row r="280" spans="1:8" ht="24.75" customHeight="1" x14ac:dyDescent="0.25">
      <c r="A280" s="3">
        <v>4</v>
      </c>
      <c r="B280" s="2" t="s">
        <v>2</v>
      </c>
      <c r="C280" s="7"/>
      <c r="D280" s="7"/>
      <c r="E280" s="7"/>
      <c r="F280" s="7"/>
      <c r="G280" s="10">
        <f t="shared" si="10"/>
        <v>0</v>
      </c>
      <c r="H280" s="7"/>
    </row>
    <row r="281" spans="1:8" ht="24.75" customHeight="1" x14ac:dyDescent="0.25">
      <c r="A281" s="5" t="s">
        <v>78</v>
      </c>
      <c r="B281" s="2" t="s">
        <v>3</v>
      </c>
      <c r="C281" s="7"/>
      <c r="D281" s="7"/>
      <c r="E281" s="7"/>
      <c r="F281" s="7"/>
      <c r="G281" s="10">
        <f t="shared" si="10"/>
        <v>0</v>
      </c>
      <c r="H281" s="7"/>
    </row>
    <row r="282" spans="1:8" ht="24.75" customHeight="1" x14ac:dyDescent="0.25">
      <c r="A282" s="3" t="s">
        <v>79</v>
      </c>
      <c r="B282" s="2" t="s">
        <v>69</v>
      </c>
      <c r="C282" s="7"/>
      <c r="D282" s="7"/>
      <c r="E282" s="7"/>
      <c r="F282" s="7"/>
      <c r="G282" s="10">
        <f t="shared" si="10"/>
        <v>0</v>
      </c>
      <c r="H282" s="7"/>
    </row>
    <row r="283" spans="1:8" ht="24.75" customHeight="1" x14ac:dyDescent="0.25">
      <c r="A283" s="3" t="s">
        <v>80</v>
      </c>
      <c r="B283" s="2" t="s">
        <v>70</v>
      </c>
      <c r="C283" s="7"/>
      <c r="D283" s="7"/>
      <c r="E283" s="7"/>
      <c r="F283" s="7"/>
      <c r="G283" s="10">
        <f t="shared" si="10"/>
        <v>0</v>
      </c>
      <c r="H283" s="7"/>
    </row>
    <row r="284" spans="1:8" ht="24.75" customHeight="1" x14ac:dyDescent="0.25">
      <c r="A284" s="23" t="s">
        <v>121</v>
      </c>
      <c r="B284" s="24" t="s">
        <v>122</v>
      </c>
      <c r="C284" s="26"/>
      <c r="D284" s="26"/>
      <c r="E284" s="26"/>
      <c r="F284" s="7"/>
      <c r="G284" s="10">
        <f t="shared" si="10"/>
        <v>0</v>
      </c>
      <c r="H284" s="7"/>
    </row>
    <row r="285" spans="1:8" ht="24.75" customHeight="1" x14ac:dyDescent="0.25">
      <c r="A285" s="3" t="s">
        <v>32</v>
      </c>
      <c r="B285" s="2" t="s">
        <v>33</v>
      </c>
      <c r="C285" s="7"/>
      <c r="D285" s="7"/>
      <c r="E285" s="7"/>
      <c r="F285" s="7"/>
      <c r="G285" s="10">
        <f t="shared" si="10"/>
        <v>0</v>
      </c>
      <c r="H285" s="7"/>
    </row>
    <row r="286" spans="1:8" ht="24.75" customHeight="1" x14ac:dyDescent="0.25">
      <c r="A286" s="4">
        <v>52</v>
      </c>
      <c r="B286" s="2" t="s">
        <v>14</v>
      </c>
      <c r="C286" s="7"/>
      <c r="D286" s="7"/>
      <c r="E286" s="7"/>
      <c r="F286" s="7"/>
      <c r="G286" s="10">
        <f t="shared" si="10"/>
        <v>0</v>
      </c>
      <c r="H286" s="7"/>
    </row>
    <row r="287" spans="1:8" ht="24.75" customHeight="1" x14ac:dyDescent="0.25">
      <c r="A287" s="3" t="s">
        <v>114</v>
      </c>
      <c r="B287" s="2" t="s">
        <v>5</v>
      </c>
      <c r="C287" s="7"/>
      <c r="D287" s="7"/>
      <c r="E287" s="7"/>
      <c r="F287" s="7"/>
      <c r="G287" s="10">
        <f t="shared" si="10"/>
        <v>0</v>
      </c>
      <c r="H287" s="7"/>
    </row>
    <row r="288" spans="1:8" ht="24.75" customHeight="1" x14ac:dyDescent="0.25">
      <c r="A288" s="5" t="s">
        <v>43</v>
      </c>
      <c r="B288" s="2" t="s">
        <v>7</v>
      </c>
      <c r="C288" s="7"/>
      <c r="D288" s="7"/>
      <c r="E288" s="7"/>
      <c r="F288" s="7"/>
      <c r="G288" s="10">
        <f t="shared" si="10"/>
        <v>0</v>
      </c>
      <c r="H288" s="7"/>
    </row>
    <row r="289" spans="1:8" ht="24.75" customHeight="1" x14ac:dyDescent="0.25">
      <c r="A289" s="23" t="s">
        <v>123</v>
      </c>
      <c r="B289" s="24" t="s">
        <v>124</v>
      </c>
      <c r="C289" s="26"/>
      <c r="D289" s="26"/>
      <c r="E289" s="26"/>
      <c r="F289" s="7"/>
      <c r="G289" s="10">
        <f t="shared" si="10"/>
        <v>0</v>
      </c>
      <c r="H289" s="7"/>
    </row>
    <row r="290" spans="1:8" ht="24.75" customHeight="1" x14ac:dyDescent="0.25">
      <c r="A290" s="3" t="s">
        <v>32</v>
      </c>
      <c r="B290" s="2" t="s">
        <v>33</v>
      </c>
      <c r="C290" s="7"/>
      <c r="D290" s="7"/>
      <c r="E290" s="7"/>
      <c r="F290" s="7"/>
      <c r="G290" s="10">
        <f t="shared" si="10"/>
        <v>0</v>
      </c>
      <c r="H290" s="7"/>
    </row>
    <row r="291" spans="1:8" ht="24.75" customHeight="1" x14ac:dyDescent="0.25">
      <c r="A291" s="4">
        <v>52</v>
      </c>
      <c r="B291" s="2" t="s">
        <v>14</v>
      </c>
      <c r="C291" s="7"/>
      <c r="D291" s="7"/>
      <c r="E291" s="7"/>
      <c r="F291" s="7"/>
      <c r="G291" s="10">
        <f t="shared" si="10"/>
        <v>0</v>
      </c>
      <c r="H291" s="7"/>
    </row>
    <row r="292" spans="1:8" ht="24.75" customHeight="1" x14ac:dyDescent="0.25">
      <c r="A292" s="3" t="s">
        <v>114</v>
      </c>
      <c r="B292" s="2" t="s">
        <v>5</v>
      </c>
      <c r="C292" s="7"/>
      <c r="D292" s="7"/>
      <c r="E292" s="7"/>
      <c r="F292" s="7"/>
      <c r="G292" s="10">
        <f t="shared" si="10"/>
        <v>0</v>
      </c>
      <c r="H292" s="7"/>
    </row>
    <row r="293" spans="1:8" ht="24.75" customHeight="1" x14ac:dyDescent="0.25">
      <c r="A293" s="5" t="s">
        <v>36</v>
      </c>
      <c r="B293" s="2" t="s">
        <v>6</v>
      </c>
      <c r="C293" s="7"/>
      <c r="D293" s="7"/>
      <c r="E293" s="7"/>
      <c r="F293" s="7"/>
      <c r="G293" s="10">
        <f t="shared" si="10"/>
        <v>0</v>
      </c>
      <c r="H293" s="7"/>
    </row>
    <row r="294" spans="1:8" ht="24.75" customHeight="1" x14ac:dyDescent="0.25">
      <c r="A294" s="5" t="s">
        <v>43</v>
      </c>
      <c r="B294" s="2" t="s">
        <v>7</v>
      </c>
      <c r="C294" s="7"/>
      <c r="D294" s="7"/>
      <c r="E294" s="7"/>
      <c r="F294" s="7"/>
      <c r="G294" s="10">
        <f t="shared" si="10"/>
        <v>0</v>
      </c>
      <c r="H294" s="7"/>
    </row>
    <row r="295" spans="1:8" ht="24.75" customHeight="1" x14ac:dyDescent="0.25">
      <c r="A295" s="5" t="s">
        <v>96</v>
      </c>
      <c r="B295" s="2" t="s">
        <v>12</v>
      </c>
      <c r="C295" s="7"/>
      <c r="D295" s="7"/>
      <c r="E295" s="7"/>
      <c r="F295" s="7"/>
      <c r="G295" s="10">
        <f t="shared" si="10"/>
        <v>0</v>
      </c>
      <c r="H295" s="7"/>
    </row>
    <row r="296" spans="1:8" ht="24.75" customHeight="1" x14ac:dyDescent="0.25">
      <c r="A296" s="5">
        <v>38</v>
      </c>
      <c r="B296" s="2" t="s">
        <v>67</v>
      </c>
      <c r="C296" s="7"/>
      <c r="D296" s="7"/>
      <c r="E296" s="7"/>
      <c r="F296" s="7"/>
      <c r="G296" s="10">
        <f t="shared" si="10"/>
        <v>0</v>
      </c>
      <c r="H296" s="7"/>
    </row>
    <row r="297" spans="1:8" ht="24.75" customHeight="1" x14ac:dyDescent="0.25">
      <c r="A297" s="23" t="s">
        <v>125</v>
      </c>
      <c r="B297" s="24" t="s">
        <v>126</v>
      </c>
      <c r="C297" s="26"/>
      <c r="D297" s="26"/>
      <c r="E297" s="26"/>
      <c r="F297" s="7"/>
      <c r="G297" s="10">
        <f t="shared" si="10"/>
        <v>0</v>
      </c>
      <c r="H297" s="7"/>
    </row>
    <row r="298" spans="1:8" ht="24.75" customHeight="1" x14ac:dyDescent="0.25">
      <c r="A298" s="3" t="s">
        <v>32</v>
      </c>
      <c r="B298" s="2" t="s">
        <v>33</v>
      </c>
      <c r="C298" s="7"/>
      <c r="D298" s="7"/>
      <c r="E298" s="7"/>
      <c r="F298" s="7"/>
      <c r="G298" s="10">
        <f t="shared" si="10"/>
        <v>0</v>
      </c>
      <c r="H298" s="7"/>
    </row>
    <row r="299" spans="1:8" ht="24.75" customHeight="1" x14ac:dyDescent="0.25">
      <c r="A299" s="4">
        <v>563</v>
      </c>
      <c r="B299" s="2" t="s">
        <v>98</v>
      </c>
      <c r="C299" s="7"/>
      <c r="D299" s="7"/>
      <c r="E299" s="7"/>
      <c r="F299" s="7"/>
      <c r="G299" s="10">
        <f t="shared" si="10"/>
        <v>0</v>
      </c>
      <c r="H299" s="7"/>
    </row>
    <row r="300" spans="1:8" ht="24.75" customHeight="1" x14ac:dyDescent="0.25">
      <c r="A300" s="3" t="s">
        <v>114</v>
      </c>
      <c r="B300" s="2" t="s">
        <v>5</v>
      </c>
      <c r="C300" s="7"/>
      <c r="D300" s="7"/>
      <c r="E300" s="7"/>
      <c r="F300" s="7"/>
      <c r="G300" s="10">
        <f t="shared" si="10"/>
        <v>0</v>
      </c>
      <c r="H300" s="7"/>
    </row>
    <row r="301" spans="1:8" ht="24.75" customHeight="1" x14ac:dyDescent="0.25">
      <c r="A301" s="5" t="s">
        <v>36</v>
      </c>
      <c r="B301" s="2" t="s">
        <v>6</v>
      </c>
      <c r="C301" s="7"/>
      <c r="D301" s="7"/>
      <c r="E301" s="7"/>
      <c r="F301" s="7"/>
      <c r="G301" s="10">
        <f t="shared" si="10"/>
        <v>0</v>
      </c>
      <c r="H301" s="7"/>
    </row>
    <row r="302" spans="1:8" ht="24.75" customHeight="1" x14ac:dyDescent="0.25">
      <c r="A302" s="5" t="s">
        <v>43</v>
      </c>
      <c r="B302" s="2" t="s">
        <v>7</v>
      </c>
      <c r="C302" s="7"/>
      <c r="D302" s="7"/>
      <c r="E302" s="7"/>
      <c r="F302" s="7"/>
      <c r="G302" s="10">
        <f t="shared" si="10"/>
        <v>0</v>
      </c>
      <c r="H302" s="7"/>
    </row>
    <row r="303" spans="1:8" ht="24.75" customHeight="1" x14ac:dyDescent="0.25">
      <c r="A303" s="5" t="s">
        <v>96</v>
      </c>
      <c r="B303" s="2" t="s">
        <v>12</v>
      </c>
      <c r="C303" s="7"/>
      <c r="D303" s="7"/>
      <c r="E303" s="7"/>
      <c r="F303" s="7"/>
      <c r="G303" s="10">
        <f t="shared" si="10"/>
        <v>0</v>
      </c>
      <c r="H303" s="7"/>
    </row>
    <row r="304" spans="1:8" ht="24.75" customHeight="1" x14ac:dyDescent="0.25">
      <c r="A304" s="3">
        <v>4</v>
      </c>
      <c r="B304" s="2" t="s">
        <v>2</v>
      </c>
      <c r="C304" s="7"/>
      <c r="D304" s="7"/>
      <c r="E304" s="7"/>
      <c r="F304" s="7"/>
      <c r="G304" s="10">
        <f t="shared" si="10"/>
        <v>0</v>
      </c>
      <c r="H304" s="7"/>
    </row>
    <row r="305" spans="1:8" ht="24.75" customHeight="1" x14ac:dyDescent="0.25">
      <c r="A305" s="5" t="s">
        <v>78</v>
      </c>
      <c r="B305" s="2" t="s">
        <v>3</v>
      </c>
      <c r="C305" s="7"/>
      <c r="D305" s="7"/>
      <c r="E305" s="7"/>
      <c r="F305" s="7"/>
      <c r="G305" s="10">
        <f t="shared" si="10"/>
        <v>0</v>
      </c>
      <c r="H305" s="7"/>
    </row>
    <row r="306" spans="1:8" ht="24.75" customHeight="1" x14ac:dyDescent="0.25">
      <c r="A306" s="23" t="s">
        <v>127</v>
      </c>
      <c r="B306" s="24" t="s">
        <v>128</v>
      </c>
      <c r="C306" s="26"/>
      <c r="D306" s="26"/>
      <c r="E306" s="26"/>
      <c r="F306" s="7"/>
      <c r="G306" s="10">
        <f t="shared" si="10"/>
        <v>0</v>
      </c>
      <c r="H306" s="7"/>
    </row>
    <row r="307" spans="1:8" ht="24.75" customHeight="1" x14ac:dyDescent="0.25">
      <c r="A307" s="3" t="s">
        <v>32</v>
      </c>
      <c r="B307" s="2" t="s">
        <v>33</v>
      </c>
      <c r="C307" s="7"/>
      <c r="D307" s="7"/>
      <c r="E307" s="7"/>
      <c r="F307" s="7"/>
      <c r="G307" s="10">
        <f t="shared" si="10"/>
        <v>0</v>
      </c>
      <c r="H307" s="7"/>
    </row>
    <row r="308" spans="1:8" ht="24.75" customHeight="1" x14ac:dyDescent="0.25">
      <c r="A308" s="4">
        <v>52</v>
      </c>
      <c r="B308" s="2" t="s">
        <v>14</v>
      </c>
      <c r="C308" s="7"/>
      <c r="D308" s="7"/>
      <c r="E308" s="7"/>
      <c r="F308" s="7"/>
      <c r="G308" s="10">
        <f t="shared" si="10"/>
        <v>0</v>
      </c>
      <c r="H308" s="7"/>
    </row>
    <row r="309" spans="1:8" ht="24.75" customHeight="1" x14ac:dyDescent="0.25">
      <c r="A309" s="3" t="s">
        <v>114</v>
      </c>
      <c r="B309" s="2" t="s">
        <v>5</v>
      </c>
      <c r="C309" s="7"/>
      <c r="D309" s="7"/>
      <c r="E309" s="7"/>
      <c r="F309" s="7"/>
      <c r="G309" s="10">
        <f t="shared" si="10"/>
        <v>0</v>
      </c>
      <c r="H309" s="7"/>
    </row>
    <row r="310" spans="1:8" ht="24.75" customHeight="1" x14ac:dyDescent="0.25">
      <c r="A310" s="5" t="s">
        <v>36</v>
      </c>
      <c r="B310" s="2" t="s">
        <v>6</v>
      </c>
      <c r="C310" s="7"/>
      <c r="D310" s="7"/>
      <c r="E310" s="7"/>
      <c r="F310" s="7"/>
      <c r="G310" s="10">
        <f t="shared" si="10"/>
        <v>0</v>
      </c>
      <c r="H310" s="7"/>
    </row>
    <row r="311" spans="1:8" ht="24.75" customHeight="1" x14ac:dyDescent="0.25">
      <c r="A311" s="5" t="s">
        <v>43</v>
      </c>
      <c r="B311" s="2" t="s">
        <v>7</v>
      </c>
      <c r="C311" s="7"/>
      <c r="D311" s="7"/>
      <c r="E311" s="7"/>
      <c r="F311" s="7"/>
      <c r="G311" s="10">
        <f t="shared" si="10"/>
        <v>0</v>
      </c>
      <c r="H311" s="7"/>
    </row>
    <row r="312" spans="1:8" ht="24.75" customHeight="1" x14ac:dyDescent="0.25">
      <c r="A312" s="3" t="s">
        <v>129</v>
      </c>
      <c r="B312" s="2" t="s">
        <v>2</v>
      </c>
      <c r="C312" s="7"/>
      <c r="D312" s="7"/>
      <c r="E312" s="7"/>
      <c r="F312" s="7"/>
      <c r="G312" s="10">
        <f t="shared" si="10"/>
        <v>0</v>
      </c>
      <c r="H312" s="7"/>
    </row>
    <row r="313" spans="1:8" ht="24.75" customHeight="1" x14ac:dyDescent="0.25">
      <c r="A313" s="29" t="s">
        <v>78</v>
      </c>
      <c r="B313" s="30" t="s">
        <v>3</v>
      </c>
      <c r="C313" s="31"/>
      <c r="D313" s="31"/>
      <c r="E313" s="31"/>
      <c r="F313" s="7"/>
      <c r="G313" s="10">
        <f t="shared" si="10"/>
        <v>0</v>
      </c>
      <c r="H313" s="7"/>
    </row>
  </sheetData>
  <mergeCells count="3">
    <mergeCell ref="A1:B1"/>
    <mergeCell ref="F2:H2"/>
    <mergeCell ref="C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List2</vt:lpstr>
      <vt:lpstr>List2!Print_Area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ivancica</cp:lastModifiedBy>
  <cp:lastPrinted>2025-12-10T14:28:32Z</cp:lastPrinted>
  <dcterms:created xsi:type="dcterms:W3CDTF">2015-06-05T18:19:34Z</dcterms:created>
  <dcterms:modified xsi:type="dcterms:W3CDTF">2025-12-10T14:29:50Z</dcterms:modified>
</cp:coreProperties>
</file>